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0" windowWidth="14745" windowHeight="4995" tabRatio="733" activeTab="4"/>
  </bookViews>
  <sheets>
    <sheet name="ОБЩИЙ ПРАЙС" sheetId="1" r:id="rId1"/>
    <sheet name="ВОСТ. КУХНЯ " sheetId="2" r:id="rId2"/>
    <sheet name="РЫБА; МОРЕПР." sheetId="3" r:id="rId3"/>
    <sheet name="СЫРЫ; МОЛ. ПРОД." sheetId="4" r:id="rId4"/>
    <sheet name="МЯСО; МЯСН. ГАСТР." sheetId="5" r:id="rId5"/>
    <sheet name="Лист1" sheetId="6" state="hidden" r:id="rId6"/>
    <sheet name="БАКАЛЕЯ" sheetId="7" r:id="rId7"/>
    <sheet name="БУЛКИ, ХЛЕБ" sheetId="8" r:id="rId8"/>
    <sheet name="ЗАМОР. ПР." sheetId="9" r:id="rId9"/>
    <sheet name="КОНД.ИЗДЕЛИЯ" sheetId="10" r:id="rId10"/>
  </sheets>
  <definedNames>
    <definedName name="_xlnm._FilterDatabase" localSheetId="0" hidden="1">'ОБЩИЙ ПРАЙС'!$C$11:$C$967</definedName>
    <definedName name="_xlnm.Print_Titles" localSheetId="0">'ОБЩИЙ ПРАЙС'!$2:$10</definedName>
    <definedName name="_xlnm.Print_Area" localSheetId="6">'БАКАЛЕЯ'!$A$1:$H$274</definedName>
    <definedName name="_xlnm.Print_Area" localSheetId="7">'БУЛКИ, ХЛЕБ'!$A$1:$H$84</definedName>
    <definedName name="_xlnm.Print_Area" localSheetId="1">'ВОСТ. КУХНЯ '!$A$1:$H$145</definedName>
    <definedName name="_xlnm.Print_Area" localSheetId="8">'ЗАМОР. ПР.'!$A$1:$H$61</definedName>
    <definedName name="_xlnm.Print_Area" localSheetId="9">'КОНД.ИЗДЕЛИЯ'!$A$1:$H$137</definedName>
    <definedName name="_xlnm.Print_Area" localSheetId="4">'МЯСО; МЯСН. ГАСТР.'!$A$1:$H$140</definedName>
    <definedName name="_xlnm.Print_Area" localSheetId="0">'ОБЩИЙ ПРАЙС'!$A$1:$I$995</definedName>
    <definedName name="_xlnm.Print_Area" localSheetId="2">'РЫБА; МОРЕПР.'!$A$1:$H$135</definedName>
    <definedName name="_xlnm.Print_Area" localSheetId="3">'СЫРЫ; МОЛ. ПРОД.'!$A$1:$H$121</definedName>
  </definedNames>
  <calcPr fullCalcOnLoad="1"/>
</workbook>
</file>

<file path=xl/sharedStrings.xml><?xml version="1.0" encoding="utf-8"?>
<sst xmlns="http://schemas.openxmlformats.org/spreadsheetml/2006/main" count="6503" uniqueCount="1431">
  <si>
    <t>Сладко-кислый Вок соус т.м. Голубой дракон 120 г</t>
  </si>
  <si>
    <t>Терияки  Вок соус т.м. Голубой дракон 120 г</t>
  </si>
  <si>
    <t>Устричный с зеленым луком Вок Соус т.м. Голубой дракон 120 г</t>
  </si>
  <si>
    <t>Пекинский лимон Вок соус тм Голубой дракон,120г</t>
  </si>
  <si>
    <t>Маринад-терияки японский т.м. Голубой дракон 150 мл</t>
  </si>
  <si>
    <t>Уксус рисовый для суши Суши су т.м. Голубой Дракон, 150 мл</t>
  </si>
  <si>
    <t>Перец черный молотый, пак. (20 г),  CYKORIA</t>
  </si>
  <si>
    <t xml:space="preserve">Окорочок утенка в лотке замороженный, кг (750-950 г) </t>
  </si>
  <si>
    <t>Масло для фритюра 10л Печагин профессионал</t>
  </si>
  <si>
    <t xml:space="preserve">Kikkoman Соевый соус Вок/Стир Фрай бут., 250мл   </t>
  </si>
  <si>
    <t>Япония, Китай</t>
  </si>
  <si>
    <t xml:space="preserve">Салат из морских водорослей "Чука Салат" 1 уп./1кг.  </t>
  </si>
  <si>
    <t xml:space="preserve">Пастеризованное пюре ежевики "Ле Фрут Руж" заморож., 1уп/1кг </t>
  </si>
  <si>
    <t xml:space="preserve">Молочный шоколад, какао 44% min, 25 кг. </t>
  </si>
  <si>
    <t xml:space="preserve">Огурцы маринованные резаные кольцами 9,5 кг/шт.  </t>
  </si>
  <si>
    <t xml:space="preserve">8-дюйм."ТОРТИЛЬЯ" диам.20 см пшеничная 1 кор/144 шт/6 кг </t>
  </si>
  <si>
    <t xml:space="preserve">Тесто для спринг роллов, 215 х 215 мм, 1 уп./550 гр. </t>
  </si>
  <si>
    <t xml:space="preserve">Майонезный соус HELLMANN'S ДОМАШНИЙ 25%, 1 ведро/5 кг </t>
  </si>
  <si>
    <r>
      <t xml:space="preserve">Уксус яблочный , 1 бут./0,5 л     </t>
    </r>
    <r>
      <rPr>
        <b/>
        <i/>
        <sz val="14"/>
        <color indexed="30"/>
        <rFont val="Arial"/>
        <family val="2"/>
      </rPr>
      <t xml:space="preserve"> </t>
    </r>
  </si>
  <si>
    <t xml:space="preserve">Вяленые томаты, 1ст.бан./280г (масса нетто основн. продукта 155г)   </t>
  </si>
  <si>
    <t xml:space="preserve">Рис длинный "Басмати" фас. 0,8 кг. </t>
  </si>
  <si>
    <t xml:space="preserve">Баранина тонкий край 250-300 г., KIWI  </t>
  </si>
  <si>
    <t xml:space="preserve">Анчоусы филе в подсолнечном масле "Манчин" 1 уп/600гр </t>
  </si>
  <si>
    <t xml:space="preserve">Анчоусы филе в подсолнечном масле "Манчин" 1 бан/78гр </t>
  </si>
  <si>
    <t xml:space="preserve">Kikkoman густой соус-маринад для шашлыков, 250мл </t>
  </si>
  <si>
    <t xml:space="preserve">Kikkoman густой соус-маринад с медом и чесноком для барбекю, 250мл </t>
  </si>
  <si>
    <t>Пастеризованное пюре белого персика "Ле Фрут Руж"  1 уп/1 кг</t>
  </si>
  <si>
    <t>пач.</t>
  </si>
  <si>
    <t>Рис длинный "Жасмин" фас. 0,8 кг цвет.</t>
  </si>
  <si>
    <t>Гречка ядрица фас. 0,8кг цвет.</t>
  </si>
  <si>
    <t>Рис пропаренный "Янтарная Долина" фас. 0,8 кг, цвет.</t>
  </si>
  <si>
    <t>РФ</t>
  </si>
  <si>
    <t>Сыр Гауда с грецким орехом 50 %, ~4,5кг</t>
  </si>
  <si>
    <t>Сыр Маасдам круг 45%, ~12 кг</t>
  </si>
  <si>
    <t>Сыр Козий молодой 50 %, ~4,5кг</t>
  </si>
  <si>
    <t>Наименование</t>
  </si>
  <si>
    <t>Цена за ед. без НДС, руб</t>
  </si>
  <si>
    <t>Ставка НДС, %</t>
  </si>
  <si>
    <t>Цена за ед. с НДС, руб</t>
  </si>
  <si>
    <t>упак</t>
  </si>
  <si>
    <t>кор.</t>
  </si>
  <si>
    <t>бут.</t>
  </si>
  <si>
    <t>кг.</t>
  </si>
  <si>
    <t>упак.</t>
  </si>
  <si>
    <t>шт.</t>
  </si>
  <si>
    <t xml:space="preserve">Нидерланды </t>
  </si>
  <si>
    <t>США</t>
  </si>
  <si>
    <t>Германия</t>
  </si>
  <si>
    <t>Китай</t>
  </si>
  <si>
    <t>Япония</t>
  </si>
  <si>
    <t>Страна Производитель</t>
  </si>
  <si>
    <t>Ед. измер.</t>
  </si>
  <si>
    <t>Беларусь</t>
  </si>
  <si>
    <t>Италия</t>
  </si>
  <si>
    <t>пл/бут.</t>
  </si>
  <si>
    <t>ст/бут.</t>
  </si>
  <si>
    <t xml:space="preserve">мешок </t>
  </si>
  <si>
    <t>ст/б.</t>
  </si>
  <si>
    <t>Bag&amp;Box</t>
  </si>
  <si>
    <t xml:space="preserve">упак. </t>
  </si>
  <si>
    <t>ст. банка</t>
  </si>
  <si>
    <t>ж. банка</t>
  </si>
  <si>
    <t>Паста Соевая темная Акамисо 1 упак./1кг.</t>
  </si>
  <si>
    <t>Россия</t>
  </si>
  <si>
    <t>ж/б</t>
  </si>
  <si>
    <t>Испания</t>
  </si>
  <si>
    <t>Дания</t>
  </si>
  <si>
    <t>Индия</t>
  </si>
  <si>
    <t>TABASCO GREEN Pepper Sause ст/бутылка 60мл.</t>
  </si>
  <si>
    <t>TABASCO RED Pepper Sause ст/бутылка 60мл.</t>
  </si>
  <si>
    <t>Kikkoman НАТУРАЛЬНЫЙ Соевый соус 5 литров, Bag &amp; Box</t>
  </si>
  <si>
    <t xml:space="preserve">Kikkoman НАТУРАЛЬНЫЙ Соевый соус 19 литров, Bag &amp; Box, </t>
  </si>
  <si>
    <t>Польша</t>
  </si>
  <si>
    <t>Таиланд</t>
  </si>
  <si>
    <t>Греция</t>
  </si>
  <si>
    <t xml:space="preserve">РЕДЬКА МАРИНОВАННАЯ 1уп/0,5кг. </t>
  </si>
  <si>
    <t>Великобритания</t>
  </si>
  <si>
    <t>Малайзия</t>
  </si>
  <si>
    <t xml:space="preserve">РИС "NISHIKI" SUPER PREMIUM 22,68 кг. "JFC Int." </t>
  </si>
  <si>
    <t>Паста Соевая светлая Широмисо  1 упак./1 кг.</t>
  </si>
  <si>
    <t xml:space="preserve">ТРЮФЕЛЬНАЯ ПАСТА  "Urbani Tartufi"  35 гр. ст/б </t>
  </si>
  <si>
    <t>пакет</t>
  </si>
  <si>
    <t>коробка</t>
  </si>
  <si>
    <t>Лазанья Lasagne semola №109, 1уп/500 г</t>
  </si>
  <si>
    <t>Лапша Fettuccine №12, 1 уп/500 г</t>
  </si>
  <si>
    <t>Перья Penne Ziti Rigate  №27, 1 уп/500 г</t>
  </si>
  <si>
    <t>Спагетти Spaghetti Ristorante, № 8, 1, 1уп/500 г</t>
  </si>
  <si>
    <t>ведерко</t>
  </si>
  <si>
    <t>Кунжутное семя черное жареное 1упак./1кг</t>
  </si>
  <si>
    <t>ОКУНЬ ИЗУМИДАЙ, с/м</t>
  </si>
  <si>
    <t>ж/банка</t>
  </si>
  <si>
    <t>ИМБИРЬ МАРИНОВАННЫЙ РОЗОВЫЙ 1уп./1кг  PREMIUM</t>
  </si>
  <si>
    <t xml:space="preserve">Украина </t>
  </si>
  <si>
    <t>(+375 33) 666-52-80 - МТС</t>
  </si>
  <si>
    <t>ст/бан.</t>
  </si>
  <si>
    <t xml:space="preserve">УКСУС для суши FUJI Мицкан 1кор./20 литров  </t>
  </si>
  <si>
    <t xml:space="preserve">Печень гусиная "Фуа-Гра", замороженная </t>
  </si>
  <si>
    <t xml:space="preserve">Филе гусиное, замороженное </t>
  </si>
  <si>
    <t>Франция</t>
  </si>
  <si>
    <t>меш.</t>
  </si>
  <si>
    <t>Нидерланды</t>
  </si>
  <si>
    <t>Вьетнам</t>
  </si>
  <si>
    <t xml:space="preserve">Ножка гусиная (окорочок), замороженная </t>
  </si>
  <si>
    <t>РИС "BOTAN" 22,68 кг. "JFC Int."</t>
  </si>
  <si>
    <t>(+375 29) 166-52-80 (81) - Velcom</t>
  </si>
  <si>
    <t>Новая Зеландия</t>
  </si>
  <si>
    <t>ведро</t>
  </si>
  <si>
    <t>Рельефные трафареты для шоколадного декора"SALAMANDRE" 25шт</t>
  </si>
  <si>
    <t>Рельефные трафареты для шоколадного декора"CABOSSE" 25шт</t>
  </si>
  <si>
    <t>Рельефные трафареты для шоколадного декора"BUFFLE" 25шт</t>
  </si>
  <si>
    <t>кг</t>
  </si>
  <si>
    <t xml:space="preserve">ИМБИРЬ МАРИНОВАННЫЙ РОЗОВЫЙ 1уп./0.5кг  PREMIUM </t>
  </si>
  <si>
    <t xml:space="preserve">Тесто Фило заморож. "KANAKI", 1 уп./450 г. </t>
  </si>
  <si>
    <t>Икра лососевая зернистая "красное золото" зел.лит. 1/140 ж/б</t>
  </si>
  <si>
    <t xml:space="preserve">ИМБИРЬ МАРИНОВАННЫЙ БЕЛЫЙ 1уп./0.5кг  PREMIUM </t>
  </si>
  <si>
    <t>Глазурь из темного шоколада Карайбес, какао 72%, 10 кг</t>
  </si>
  <si>
    <t>Молочный шоколад кувертюр Маракаибо, какао 38% min, 10 кг.</t>
  </si>
  <si>
    <t xml:space="preserve">Беларусь </t>
  </si>
  <si>
    <t xml:space="preserve">Рисовая бумага 22 см, 0,454 гр. </t>
  </si>
  <si>
    <t>Циновка бамбуковая профессиональная 27см. Х27см.</t>
  </si>
  <si>
    <t xml:space="preserve">Терияки соус тм Голубой дракон, 440 г </t>
  </si>
  <si>
    <t xml:space="preserve">Палочки бамбуковые для еды тм Голубой дракон, 8 пар в1уп (16штук) </t>
  </si>
  <si>
    <t>Грибы белые резаные быстрозамороженные фас. 1/300 гр</t>
  </si>
  <si>
    <t xml:space="preserve">Рис среднезерный шлифованный Nishiki 1уп./1 кг. </t>
  </si>
  <si>
    <t>ШАМПИНЬОНЫ РЕЗАНЫЕ Виталанд, 1бан\400гр.</t>
  </si>
  <si>
    <t>Чили</t>
  </si>
  <si>
    <t xml:space="preserve">Рис ARBORIO длиннозерный 1 уп/1кг </t>
  </si>
  <si>
    <t xml:space="preserve">Сербия </t>
  </si>
  <si>
    <t>Колбаса сырокопченая сухая Говяжья ТМ ЗЛАТИБОРАЦ (весовая)</t>
  </si>
  <si>
    <t>Каперсы 110 г в ст/б "OLIVERIO"</t>
  </si>
  <si>
    <t xml:space="preserve">Турция </t>
  </si>
  <si>
    <t xml:space="preserve"> Аргентина</t>
  </si>
  <si>
    <r>
      <t xml:space="preserve">Рис CARNAROLI длиннозерный 1 уп/1кг </t>
    </r>
    <r>
      <rPr>
        <b/>
        <sz val="14"/>
        <color indexed="62"/>
        <rFont val="Arial"/>
        <family val="2"/>
      </rPr>
      <t xml:space="preserve"> </t>
    </r>
  </si>
  <si>
    <r>
      <t xml:space="preserve">МАСЛИНЫ ГОНСАЛЕС ГОЛД б/к, 1бан\ </t>
    </r>
    <r>
      <rPr>
        <b/>
        <sz val="14"/>
        <rFont val="Arial"/>
        <family val="2"/>
      </rPr>
      <t>425гр</t>
    </r>
  </si>
  <si>
    <t>ВОДОРОСЛИ  морские Yakisushi Nori  1уп/10 листов 28гр.</t>
  </si>
  <si>
    <t>ВОДОРОСЛИ  морские Yakisushi Nori  грэйд А 1уп/50 листов 125гр.</t>
  </si>
  <si>
    <t>ВОДОРОСЛИ  морские Yakisushi Nori  SAP 1уп/50 листов 125гр.</t>
  </si>
  <si>
    <t>ВОДОРОСЛИ  морские Yakisushi Nori  SAP 1уп/100 листов 250гр.</t>
  </si>
  <si>
    <t>ВОСТОЧНАЯ КУХНЯ</t>
  </si>
  <si>
    <t>СЫР, МОЛОЧНЫЕ ПРОДУКТЫ</t>
  </si>
  <si>
    <t>МЯСО, МЯСНАЯ ГАСТРОНОМИЯ</t>
  </si>
  <si>
    <t>Товар сертифицирован</t>
  </si>
  <si>
    <t>НАТУРАЛЬНЫЕ МЯСНЫЕ ПОЛУФАБРИКАТЫ</t>
  </si>
  <si>
    <t>МЯСНАЯ ГАСТРОНОМИЯ</t>
  </si>
  <si>
    <t>Смесь риса пропарен. и дик. "Сокровища Фараона" фас. 0,8 кг цвет.</t>
  </si>
  <si>
    <t>ж. /банка</t>
  </si>
  <si>
    <t>Икра летучей рыбы Тобико-ИККО Васаби зеленая люкс РБ 1уп./0,5кг</t>
  </si>
  <si>
    <t>пл. вед.</t>
  </si>
  <si>
    <t xml:space="preserve">Мясо креветки вар/замор. поштучно Оригинал 200-300, 1кг </t>
  </si>
  <si>
    <t>Мясо креветки вар/замор. поштучно Стандарт 100-200, 1кг</t>
  </si>
  <si>
    <t>ст.банка</t>
  </si>
  <si>
    <t>ж.банка</t>
  </si>
  <si>
    <t>Шампиньоны резаные 800 г ВИТАЛАНД  ж/б</t>
  </si>
  <si>
    <t>Сербия</t>
  </si>
  <si>
    <t>Сыр мягкий "Моцарелла" с м.д. жира в с. в. 45%, 100г (1 шар.)</t>
  </si>
  <si>
    <t>Сыр мягкий "Рикотта" с м.д. жира в сухом веществе 40%, 250г</t>
  </si>
  <si>
    <t>Сыр полутвердый "Провола" с м.д. жира в с. . 45% Bonfesto, 250г</t>
  </si>
  <si>
    <t>Сыр мягкий слив. "Маскарпоне" с м.д. жира в с. в. 83% Bonfesto, 500г</t>
  </si>
  <si>
    <t>Сыр мягкий слив. "Маскарпоне" с м.д. жира в с. в. 78% Bonfesto, 250г</t>
  </si>
  <si>
    <t>Сыр мягкий "Моцарелла" с м.д. жира в с. в. 45%, 150г (3 шар. по 50 г)</t>
  </si>
  <si>
    <t>Яичная лапша средней толщины т.м. Голубой дракон 300 г</t>
  </si>
  <si>
    <t>Японский соевый соус т.м. Голубой дракон 150 мл</t>
  </si>
  <si>
    <t>Темный соевый соус т.м. Голубой дракон 375 мл</t>
  </si>
  <si>
    <t>Легкий соевый соус т.м. Голубой дракон 150 мл</t>
  </si>
  <si>
    <t>Паста Васаби т.м. Голубой Дракон, 45 г</t>
  </si>
  <si>
    <t>Рис для суши т.м. Голубой Дракон, 500 г</t>
  </si>
  <si>
    <t>Рисовая бумага для роллов "Спринг роллз" т.м. Голубой дракон, 134 г</t>
  </si>
  <si>
    <t>Тайский рыбный соус т.м. Голубой Дракон, 150 мл</t>
  </si>
  <si>
    <t>Устричный соус т.м. Голубой Дракон, 150 мл</t>
  </si>
  <si>
    <t>Кокосовое молоко т.м. Голубой дракон 400 мл</t>
  </si>
  <si>
    <t>Циновка для суши бамбуковая т.м. Голубой Дракон, 240 мм х 240 мм</t>
  </si>
  <si>
    <t>Kikkoman Соевый соус для cуши и сасими ст/бутылка, 250мл</t>
  </si>
  <si>
    <t>Kikkoman НАТУРАЛЬНЫЙ Соевый соус ст/бутылка с дозатором, 150мл</t>
  </si>
  <si>
    <t>Kikkoman НАТУРАЛЬНЫЙ Соевый соус ст/бутылка, 150мл</t>
  </si>
  <si>
    <t>Kikkoman НАТУРАЛЬНЫЙ Соевый соус ст/бутылка, 250мл</t>
  </si>
  <si>
    <t>Kikkoman СЛАДКИЙ Соевый соус ст/бутылка, 250мл</t>
  </si>
  <si>
    <t>Kikkoman  TERIYAKI СОУС-МАРИНАД ст/бутылка, 250мл</t>
  </si>
  <si>
    <t>Креветки черные тигр. 13/15 с/м, с головой, в панцире, уп/0,850 кг</t>
  </si>
  <si>
    <t xml:space="preserve">Уксус Бальзамический Modeno 6%, 1 бут. /0,5 л       </t>
  </si>
  <si>
    <t xml:space="preserve">Уксус из Красного вина 6%, 1 бут. /0,5 л   </t>
  </si>
  <si>
    <t>Уксус из Белого вина 6% , 1 бут. /0,5 л</t>
  </si>
  <si>
    <r>
      <t>Сыр мягкий с голубой плесенью "Солнце Фьордов" 50% Арла сегм.  100г/10шт</t>
    </r>
    <r>
      <rPr>
        <b/>
        <i/>
        <sz val="14"/>
        <color indexed="40"/>
        <rFont val="Arial"/>
        <family val="2"/>
      </rPr>
      <t xml:space="preserve"> </t>
    </r>
  </si>
  <si>
    <t>Водоросли Даши Комбу 1уп/1 кг</t>
  </si>
  <si>
    <t xml:space="preserve">Водоросли морские сушеные WAKAME 1уп/0,5 кг. </t>
  </si>
  <si>
    <t>Сыр брынза Апетина Арла  40%, Дания,  1уп/200г</t>
  </si>
  <si>
    <t>Финляндия</t>
  </si>
  <si>
    <t>шт</t>
  </si>
  <si>
    <t>Соус майонезный "Гамбургер" МЭТР ведро 5кг/1шт</t>
  </si>
  <si>
    <t xml:space="preserve">Морской коктейль "DELIGHT"  0,865 кг                </t>
  </si>
  <si>
    <t xml:space="preserve">Kikkoman кунжутная заправка, бут, 250мл </t>
  </si>
  <si>
    <t xml:space="preserve">Kikkoman Якитори соус бут., 250мл              </t>
  </si>
  <si>
    <t xml:space="preserve">Kikkoman Соевый соус, пл./бут. 1 л     </t>
  </si>
  <si>
    <t xml:space="preserve">Форель радужная речная с/м 300/350        </t>
  </si>
  <si>
    <t xml:space="preserve">Сыр полутвердый "Моцарелла Пицца" с м.д. жира в с. в. 40%, 1000г </t>
  </si>
  <si>
    <t xml:space="preserve">Продукт рассольный "Апетина" Арла м.д.жира в с.в. 50% 1 упак/500г  </t>
  </si>
  <si>
    <t xml:space="preserve">Продукт рассольный "Апетина" Арла м.д.жира в с.в. 50% 1 упак/200г (Дания) </t>
  </si>
  <si>
    <t>~2,8</t>
  </si>
  <si>
    <t>~2,9</t>
  </si>
  <si>
    <t>~0,75-0,95</t>
  </si>
  <si>
    <t>Пакистан</t>
  </si>
  <si>
    <t>Южная Корея</t>
  </si>
  <si>
    <t>Сыр мягкий с белой плесенью "Кастелло Бри" 50%, 1уп/125г</t>
  </si>
  <si>
    <t>Белый шоколад, какао 30% min, 10 кг.</t>
  </si>
  <si>
    <t>Турция</t>
  </si>
  <si>
    <t>10-дюйм."ТОРТИЛЬЯ" диам.25 см пшеничная 1 кор/144 шт/9,9 кг</t>
  </si>
  <si>
    <t>Мексика</t>
  </si>
  <si>
    <t>Соус Песто (зеленый) Pesto alla Genovese  1бан/135г</t>
  </si>
  <si>
    <t>Сахар-песок из сахарной свеклы фасованный 1 кг</t>
  </si>
  <si>
    <t>Пудра сахарная свекловичная 350 г</t>
  </si>
  <si>
    <t>Орегано, CYKORIA пак. 10 г, Польша</t>
  </si>
  <si>
    <t>Сыр Гауда песто (зеленый) 50 %, ~4,5кг</t>
  </si>
  <si>
    <t>Мясо птицы Крыло ЦБ упак в средний лоток и г/я, зам</t>
  </si>
  <si>
    <t>Мясо птицы Филе ЦБ упак в средний лоток  и г/я, зам</t>
  </si>
  <si>
    <t>Сыр мягкий "Кремчиз" с м.д.ж. в с.в. 70%, 500 г.</t>
  </si>
  <si>
    <t>Мука пш. в/с марка М54-28 ф.2кг</t>
  </si>
  <si>
    <t>Швеция</t>
  </si>
  <si>
    <t>Пастеризованное пюре вишня "Ле Фрут Руж", 1уп/1кг</t>
  </si>
  <si>
    <t>Пастеризованное пюре малины "Ле Фрут Руж", 1уп/1кг</t>
  </si>
  <si>
    <t>Пастеризованное абрикосовое пюре "Ле Фрут Руж", 1уп/1кг</t>
  </si>
  <si>
    <t>Суп "Tom Yum" AROY-D 400 г., ж/б</t>
  </si>
  <si>
    <t>Суп "Карри зеленый" AROY-D 400 г., ж/б</t>
  </si>
  <si>
    <t>Яичная лапша PRB 200 г</t>
  </si>
  <si>
    <t>Лапша "Соба" (гречневая лапша) т.м. "WHEAT VILLAGE", 300 г.</t>
  </si>
  <si>
    <t xml:space="preserve">Мидии (мясо мидий)  очищенные 300/500 1кг/уп  </t>
  </si>
  <si>
    <t>Базилик, пак. (10 г) CYKORIA</t>
  </si>
  <si>
    <t>Пирожное "Плезир"1/90</t>
  </si>
  <si>
    <t>Торт "Стейнфорд" с клубникой (1шт/1,5кг)</t>
  </si>
  <si>
    <t>Торт "Стейнфорд" с шоколадом (1шт/1,5кг)</t>
  </si>
  <si>
    <t>Пирожное "Вишневый захер" (1шт.\1,5 кг)</t>
  </si>
  <si>
    <t>Торт "Трюфельный" (1шт/1,3кг)</t>
  </si>
  <si>
    <t>Пирожные "Макарон" ассорти 25 шт (1/420г)</t>
  </si>
  <si>
    <t xml:space="preserve">Пирожное "Макарэль". (1шт./1,2кг) </t>
  </si>
  <si>
    <t>Пирожное "Нуазетт" 1 шт./95 г</t>
  </si>
  <si>
    <t>Пирожное "Кассис" 1 шт./100 гр.</t>
  </si>
  <si>
    <t xml:space="preserve">Продукт рассольный "Апетина" Арла м.д.жира в с.в. 50% пласт.конт. 1 упак/0,2 кг </t>
  </si>
  <si>
    <t xml:space="preserve">Продукт рассольный "Апетина" Арла м.д.жира в с.в. 50% пласт.конт. 1 упак/0,4 кг </t>
  </si>
  <si>
    <t>Мясо птицы Тушка ЦБ потрошеная 1-го сорта упак в пакет и г/я, зам</t>
  </si>
  <si>
    <t>14/8 штук</t>
  </si>
  <si>
    <t>~4,5</t>
  </si>
  <si>
    <t>Семга подкопченная филе-кусок замороженная. Сорт первый.1/300</t>
  </si>
  <si>
    <t>Семга слабосоленая филе-кусок замороженная. Сорт первый.1/300</t>
  </si>
  <si>
    <t>Икра деликатесн. люкс"Масаго-ИККО"из икры мойвы малиновая 1/500полим.уп.</t>
  </si>
  <si>
    <t>Икра деликатесная люкс"Масаго-ИККО" из икры мойвы зелен. 1/500 полим.уп.</t>
  </si>
  <si>
    <t>Икра деликатесная люкс"Масаго-ИККО" из икры мойвы оранж. 1/500 полим.уп.</t>
  </si>
  <si>
    <t>Икра деликатесная люкс"Масаго-ИККО" из икры мойвы черная 1/500 полим.уп.</t>
  </si>
  <si>
    <t xml:space="preserve">СМЕСЬ для теста ТЕМПУРА  1 меш./18 кг    </t>
  </si>
  <si>
    <t xml:space="preserve">Сухари панировочные (PANKO) 1/15кг </t>
  </si>
  <si>
    <t xml:space="preserve">Колбаса сырокопченая Салями КУРИНАЯ ТМ ЗЛАТИБОРАЦ (нарезка) 90 г/уп. </t>
  </si>
  <si>
    <t>Сладость мучная "Кантуччини с шоколадом" упак. 1/0,2 кг</t>
  </si>
  <si>
    <t>Пирожки с вишневой начинкой Ист Болт (Россия) 10,88 кг/кор. (0,085 кг*128 шт)</t>
  </si>
  <si>
    <t>Пирожки с яблочной начинкой Ист Болт (Россия) 10,88 кг/кор. (0,085 кг*128 шт)</t>
  </si>
  <si>
    <t>Вафли Брюссельские с сахаром 24 шт х 90 гр - 1 кор./2,16 кг</t>
  </si>
  <si>
    <t>Сыр Гауда молодой 48%, ~ 4,5кг</t>
  </si>
  <si>
    <t>Сыр Гауда с травами  50 %, ~4,5кг</t>
  </si>
  <si>
    <t xml:space="preserve">Спаржа зеленая с/м "Dolce Bosco" (1 кг) упак. </t>
  </si>
  <si>
    <t>Пастеризованное пюре личи "Ле Фрут Руж" 1уп/1кг</t>
  </si>
  <si>
    <t>Пастеризованное клубничное пюре Ле Фрут Руж - 1 кг.</t>
  </si>
  <si>
    <t>Сыр Креметте Professional, 1уп/2кг</t>
  </si>
  <si>
    <t>Тесто для Гёдза 4" (54 листа), PA, 0,3 кг</t>
  </si>
  <si>
    <t>Телятина молочная, корейка 7-8 ребер зачищ. (Bobby veal),Silver Fern, 500-800гр.</t>
  </si>
  <si>
    <t>Лапша "Удон" (пшеничная лапша) т.м. "WHEAT VILLAGE", 300 г.</t>
  </si>
  <si>
    <t>Торт "Тирамису-Люкс" (1шт/1,2кг)</t>
  </si>
  <si>
    <t>Торт "Три шоколада"(1шт/1,2кг)</t>
  </si>
  <si>
    <t>Заявки на завтра принимаются до 16.00 текущего дня!</t>
  </si>
  <si>
    <t xml:space="preserve">Мидии (мясо мидий)  в/м 200/300 1кг/уп  </t>
  </si>
  <si>
    <t xml:space="preserve">Дорада филе с/м 100/140 г            </t>
  </si>
  <si>
    <t xml:space="preserve">Сибас филе с/м  100/140г                </t>
  </si>
  <si>
    <t>Колбаса сырокопченая САЛЯМИ АРОМАТНАЯ 270 г/упак</t>
  </si>
  <si>
    <t>Колбаса сырокопченая САЛЯМИ ТРАДИЦИОННАЯ 270 г/упак</t>
  </si>
  <si>
    <t>Масло для фритюра 5л Печагин профессионал</t>
  </si>
  <si>
    <r>
      <t xml:space="preserve">Сыр брынза Апетина Арла КУБИКИ в рассоле БЕЗЛАКТОЗНЫЙ м.д.жира в с.в. 34% 1уп/200г (Дания) </t>
    </r>
    <r>
      <rPr>
        <b/>
        <sz val="14"/>
        <color indexed="40"/>
        <rFont val="Arial"/>
        <family val="2"/>
      </rPr>
      <t>NEW</t>
    </r>
  </si>
  <si>
    <t xml:space="preserve">Филе минтая в глазировке, кг </t>
  </si>
  <si>
    <t>10-дюйм. "ТОРТИЛЬЯ" 1 кор/144 шт/9,2 кг FSB</t>
  </si>
  <si>
    <t>Круассан Гармония "DELIFRANCE" (100шт.*60гр)</t>
  </si>
  <si>
    <t>Кунжут семена белые жареные, "Takumi", 1кг</t>
  </si>
  <si>
    <t>Сыр зрелый безлактозный "Грана Падано" ~ 1кг/шт (весовой)</t>
  </si>
  <si>
    <t>Сыр зрелый безлактозный "Грана Падано" 200г/шт</t>
  </si>
  <si>
    <t>П/ф Баранина в разрубе (лопаточная часть) замор. блок</t>
  </si>
  <si>
    <t>П/ф Баранина в разрубе (реберные пластины) замор. блок</t>
  </si>
  <si>
    <t>П/ф Баранина  в разрубе  (шейная часть) замор. блок</t>
  </si>
  <si>
    <t>Чай Lipton черный байховый Yellow label tea 100*2г д/рах. зав-ки</t>
  </si>
  <si>
    <t xml:space="preserve">Чай Lipton зеленый Green tea 100пак.*1,3г </t>
  </si>
  <si>
    <t>Чай черный Беседа 100пак.</t>
  </si>
  <si>
    <t xml:space="preserve">Бразилия </t>
  </si>
  <si>
    <t>Уругвай</t>
  </si>
  <si>
    <t>~25</t>
  </si>
  <si>
    <t>~20</t>
  </si>
  <si>
    <t>ГОВЯДИНА толстый край зерновой откорм зачищенный с/м, ~2 кг, (cube roll),</t>
  </si>
  <si>
    <t>ГОВЯДИНА вырезка травяной откорм, б/к с/м ~2,5 кг</t>
  </si>
  <si>
    <t>СЛИВКИ 33% 1л, Молочная речка</t>
  </si>
  <si>
    <t>~13</t>
  </si>
  <si>
    <t>Икра лососевая зернистая "Тунгутун" ж/б 140 г</t>
  </si>
  <si>
    <t>П/ф Баранина в разрубе (спинно-поясничная часть/корейка) замор. блок</t>
  </si>
  <si>
    <t>Пастеризованное пюре черники "Ле Фрут Руж" 1уп/1кг</t>
  </si>
  <si>
    <t>Равиоли "Сакеттини" с мясом птицы, заморож. 500г</t>
  </si>
  <si>
    <t xml:space="preserve">Равиоли "Трианголи" с моцареллой, заморож. 500г </t>
  </si>
  <si>
    <r>
      <t xml:space="preserve">Сыр мягкий с голубой плесенью "Кастелло Данаблю" </t>
    </r>
    <r>
      <rPr>
        <b/>
        <sz val="14"/>
        <color indexed="10"/>
        <rFont val="Arial"/>
        <family val="2"/>
      </rPr>
      <t>50%</t>
    </r>
    <r>
      <rPr>
        <b/>
        <sz val="14"/>
        <rFont val="Arial"/>
        <family val="2"/>
      </rPr>
      <t>, 1уп/~3кг.</t>
    </r>
  </si>
  <si>
    <t>Соус кунжутный (ореховый), 1бут./1,5л</t>
  </si>
  <si>
    <t>Равиоли с рикоттой и шпинатом 250 г (охлажд. +2+6°С)</t>
  </si>
  <si>
    <t>Равиоли с картофелем и грибами 250 г (охлажд. +2+6°С)</t>
  </si>
  <si>
    <t>Спагетти с добавлением яйца 250 г (охлажд. +2+6°С)</t>
  </si>
  <si>
    <t>Феттучине с добавлением яйца 250 г (охлажд. +2+6°С)</t>
  </si>
  <si>
    <t>Фузилли с добавлением яйца 250 г (охлажд. +2+6°С)</t>
  </si>
  <si>
    <t>Облепиха свежемороженая  0,3 кг/упак.</t>
  </si>
  <si>
    <t>Клюква свежемороженая 10 кг</t>
  </si>
  <si>
    <t>Тортеллини с курицей 250 г (охлажд. +2+6°С)</t>
  </si>
  <si>
    <t>П/ф Баранина в разрубе (передняя четверть) замор. блок</t>
  </si>
  <si>
    <t>МИНДАЛЬ мука мелкая 10кг</t>
  </si>
  <si>
    <t>УГОРЬ ЖАРЕНЫЙ в соусе,  замороженный в/сорт 10-11 oz</t>
  </si>
  <si>
    <t>Кол-во шт./кг. в       1 кор.</t>
  </si>
  <si>
    <t>ПРОФЕССИОНАЛЬНЫЕ СОУСЫ</t>
  </si>
  <si>
    <t>СОЕВЫЕ СОУСЫ</t>
  </si>
  <si>
    <t>СЛАДКИЕ ЧИЛИ СОУСЫ</t>
  </si>
  <si>
    <t>ДРУГИЕ СОУСЫ</t>
  </si>
  <si>
    <t>ВОДОРОСЛИ</t>
  </si>
  <si>
    <t>РИС, РИСОВАЯ БУМАГА</t>
  </si>
  <si>
    <t>СУПЫ, ПАСТА</t>
  </si>
  <si>
    <t>ВАСАБИ, ИМБИРЬ, РЕДЬКА</t>
  </si>
  <si>
    <t>КОКОСОВОЕ МОЛОКО</t>
  </si>
  <si>
    <t>ЛАПША</t>
  </si>
  <si>
    <t>СОПУТСТВУЮЩИЕ ТОВАРЫ</t>
  </si>
  <si>
    <t>ТЕМПУРА, СУХАРИ</t>
  </si>
  <si>
    <t>СОУС ДЛЯ WOK</t>
  </si>
  <si>
    <t>УКСУСЫ, ПРИПРАВЫ</t>
  </si>
  <si>
    <t>РЫБА, МОРЕПРОДУКТЫ</t>
  </si>
  <si>
    <t>СВЕЖИЕ СЫРЫ</t>
  </si>
  <si>
    <t>РАССОЛЬНЫЕ СЫРЫ</t>
  </si>
  <si>
    <t>СЫРЫ С БЛАГОРОДНОЙ ПЛЕСЕНЬЮ</t>
  </si>
  <si>
    <t>БАКАЛЕЯ</t>
  </si>
  <si>
    <t>РИС И ДРУГИЕ КРУПЫ</t>
  </si>
  <si>
    <t>МАКАРОННЫЕ ИЗДЕЛИЯ</t>
  </si>
  <si>
    <t>сухая паста</t>
  </si>
  <si>
    <t>майонез</t>
  </si>
  <si>
    <t>Соус для салата CALVE ЦЕЗАРЬ 2,7 кг.</t>
  </si>
  <si>
    <t xml:space="preserve">Горчица ДИЖОНСКАЯ "Борнье" 1 бан./0,37 кг. </t>
  </si>
  <si>
    <t xml:space="preserve">Соус "УОРЧЕСТЕР", 1 бут. / 290 мл.     </t>
  </si>
  <si>
    <t>ЗАМОРОЖЕННЫЕ ПРОДУКТЫ</t>
  </si>
  <si>
    <t>ЯГОДЫ</t>
  </si>
  <si>
    <t>ТЕСТО</t>
  </si>
  <si>
    <t>МАСЛО</t>
  </si>
  <si>
    <t>КОНСЕРВИРОВАНЫЕ ГРИБЫ, ОВОЩИ, ФРУКТЫ</t>
  </si>
  <si>
    <t>трюфели</t>
  </si>
  <si>
    <t>каперсы, оливки, маслины</t>
  </si>
  <si>
    <t>шампиньоны</t>
  </si>
  <si>
    <t>ананасы</t>
  </si>
  <si>
    <t>МУКА</t>
  </si>
  <si>
    <t>САХАР</t>
  </si>
  <si>
    <t>ИЗДЕЛИЯ ИЗ ТЕСТА ЗАМОРОЖЕННЫЕ</t>
  </si>
  <si>
    <t>кетчуп</t>
  </si>
  <si>
    <t>томаты, огурцы</t>
  </si>
  <si>
    <t>ПИРОЖКИ, ВАФЛИ</t>
  </si>
  <si>
    <t>КОНДИТЕРСКИЕ ИЗДЕЛИЯ</t>
  </si>
  <si>
    <t>ГОТОВЫЕ ЗАМОРОЖЕННЫЕ КОНДИТЕРСКИЕ ИЗДЕЛИЯ</t>
  </si>
  <si>
    <r>
      <t>ВАСАБИ</t>
    </r>
    <r>
      <rPr>
        <b/>
        <sz val="14"/>
        <rFont val="Arial"/>
        <family val="2"/>
      </rPr>
      <t xml:space="preserve"> (Японский хрен) 1упак/1кг. </t>
    </r>
  </si>
  <si>
    <t>Семга слабосоленая филе без кожи замороженная 1/5000 полим. упак.</t>
  </si>
  <si>
    <r>
      <t xml:space="preserve">Баррамунди с/м  с/г, без чешуи, 1-1,5 кг  </t>
    </r>
    <r>
      <rPr>
        <b/>
        <sz val="14"/>
        <color indexed="56"/>
        <rFont val="Arial"/>
        <family val="2"/>
      </rPr>
      <t>-</t>
    </r>
  </si>
  <si>
    <r>
      <t xml:space="preserve">Консервы "Краб натуральный"  </t>
    </r>
    <r>
      <rPr>
        <b/>
        <i/>
        <sz val="14"/>
        <color indexed="12"/>
        <rFont val="Arial"/>
        <family val="2"/>
      </rPr>
      <t>(мясо краба)</t>
    </r>
    <r>
      <rPr>
        <b/>
        <sz val="14"/>
        <color indexed="8"/>
        <rFont val="Arial"/>
        <family val="2"/>
      </rPr>
      <t xml:space="preserve"> 240 г</t>
    </r>
  </si>
  <si>
    <r>
      <t xml:space="preserve">Пюре томатное </t>
    </r>
    <r>
      <rPr>
        <b/>
        <sz val="14"/>
        <color indexed="10"/>
        <rFont val="Arial"/>
        <family val="2"/>
      </rPr>
      <t xml:space="preserve">для пиццы </t>
    </r>
    <r>
      <rPr>
        <b/>
        <sz val="14"/>
        <rFont val="Arial"/>
        <family val="2"/>
      </rPr>
      <t>Классическое ТМ MUTTI 1бан/4100 г</t>
    </r>
  </si>
  <si>
    <t>Перец душистый горошек, пак. (20 г),  "Приправка"</t>
  </si>
  <si>
    <t>Перец черный горошек, пак. (20 г),  "Приправка"</t>
  </si>
  <si>
    <t xml:space="preserve">Мука из мягких сортов пшеницы тип «0», в/с (марка М54-28) 1 кг/шт  </t>
  </si>
  <si>
    <t xml:space="preserve">Мука из мягких сортов пшеницы для дрожжевого теста MANITOBA тип «0», в/с (марка М54-28) 1 кг/шт </t>
  </si>
  <si>
    <t>Бренд</t>
  </si>
  <si>
    <t>Kikkoman</t>
  </si>
  <si>
    <t xml:space="preserve">Соус для угря Unagi Kikkoman, 1 бут/2,4кг (1,89 л.)  </t>
  </si>
  <si>
    <t>BlueDragon</t>
  </si>
  <si>
    <t>AROY-D</t>
  </si>
  <si>
    <t>YakisushiNori</t>
  </si>
  <si>
    <t>Палочки для еды бамбуковые 100 шт. в инд. упаковке 23см. заостренные</t>
  </si>
  <si>
    <t>Норвегия, Беларусь</t>
  </si>
  <si>
    <t>тушка</t>
  </si>
  <si>
    <t>филе</t>
  </si>
  <si>
    <t>полуфабрикат</t>
  </si>
  <si>
    <t>слабосоленая семга</t>
  </si>
  <si>
    <t>Botan</t>
  </si>
  <si>
    <t>Nishiki</t>
  </si>
  <si>
    <t>Takumi</t>
  </si>
  <si>
    <t>WheatVillage</t>
  </si>
  <si>
    <t>СантаБремор</t>
  </si>
  <si>
    <t>икра</t>
  </si>
  <si>
    <t>креветки</t>
  </si>
  <si>
    <t>гребешок, кальмар</t>
  </si>
  <si>
    <t>морской коктейль</t>
  </si>
  <si>
    <t>Delight</t>
  </si>
  <si>
    <t>Манчин</t>
  </si>
  <si>
    <t>KingOscar</t>
  </si>
  <si>
    <t>Morrel</t>
  </si>
  <si>
    <t>Bonfesto</t>
  </si>
  <si>
    <t>Zeirveld</t>
  </si>
  <si>
    <t>ARLA</t>
  </si>
  <si>
    <t>Castello</t>
  </si>
  <si>
    <t>Cremette</t>
  </si>
  <si>
    <t>МолочнаяРечка</t>
  </si>
  <si>
    <t>Cargill</t>
  </si>
  <si>
    <t>Мираторг</t>
  </si>
  <si>
    <t>ФУА-ГРА</t>
  </si>
  <si>
    <t>Златиборац</t>
  </si>
  <si>
    <t>DolceBosco</t>
  </si>
  <si>
    <t>Kanaki</t>
  </si>
  <si>
    <t>EastBolt</t>
  </si>
  <si>
    <t>Lipton</t>
  </si>
  <si>
    <t>Divella</t>
  </si>
  <si>
    <t>LaPastaFresca</t>
  </si>
  <si>
    <t>Ponti</t>
  </si>
  <si>
    <t>Knorr</t>
  </si>
  <si>
    <t>Mutti</t>
  </si>
  <si>
    <t>Tabasco</t>
  </si>
  <si>
    <t>Heinz</t>
  </si>
  <si>
    <t>Hellmans</t>
  </si>
  <si>
    <t>Apetina</t>
  </si>
  <si>
    <t>Calve</t>
  </si>
  <si>
    <t>Cykoria</t>
  </si>
  <si>
    <t>Приправка</t>
  </si>
  <si>
    <t>Печагин</t>
  </si>
  <si>
    <t>UrbaniTartufi</t>
  </si>
  <si>
    <t>Виталанд</t>
  </si>
  <si>
    <t>Oliverio</t>
  </si>
  <si>
    <t>DGF</t>
  </si>
  <si>
    <t>Куртье</t>
  </si>
  <si>
    <t>анчоусы</t>
  </si>
  <si>
    <t>сардины, скумбрия</t>
  </si>
  <si>
    <t>тунец</t>
  </si>
  <si>
    <t>краб</t>
  </si>
  <si>
    <t>www.facebook.com/restoracia</t>
  </si>
  <si>
    <t>ООО «РЕСТОРАЦИЯ»</t>
  </si>
  <si>
    <t xml:space="preserve">www.restoracia.by  </t>
  </si>
  <si>
    <t xml:space="preserve">(+375 29) 166-52-80 (81) - Velcom; </t>
  </si>
  <si>
    <t>Ставка
 НДС, %</t>
  </si>
  <si>
    <t>Ед. 
измер.</t>
  </si>
  <si>
    <t>ТВЕРДЫЕ, ПОЛУТВЕРДЫЕ СЫРЫ</t>
  </si>
  <si>
    <t>БАРАНИНА С/М</t>
  </si>
  <si>
    <t>МОРЕПРОДУКТЫ С/М</t>
  </si>
  <si>
    <t>РЫБА С/М</t>
  </si>
  <si>
    <t>ТЕЛЯТИНА С/М</t>
  </si>
  <si>
    <t>ЯГНЯТИНА С/М</t>
  </si>
  <si>
    <t>ПТИЦА С/М</t>
  </si>
  <si>
    <t>свежая паста и равиолли</t>
  </si>
  <si>
    <t>КУНЖУТ</t>
  </si>
  <si>
    <t>Denti</t>
  </si>
  <si>
    <t>Campanini</t>
  </si>
  <si>
    <t>Aryzta</t>
  </si>
  <si>
    <t>EastBalt</t>
  </si>
  <si>
    <t>КОНСЕРВИРОВАНЫЕ РЫБА И МОРЕПРОДУКТЫ</t>
  </si>
  <si>
    <t>осьминоги, мидии</t>
  </si>
  <si>
    <t>Осьминоги очищ. 40/60 свежемороженые 1кг/уп</t>
  </si>
  <si>
    <t>~17</t>
  </si>
  <si>
    <t>Lea&amp;Perrins</t>
  </si>
  <si>
    <t xml:space="preserve">Соус "Песто" (красный) тм Ponti, 1ст.бан/135 г </t>
  </si>
  <si>
    <t>Осьминог вар/морож., кг</t>
  </si>
  <si>
    <t>Икра лососевая зернистая (горбуша) Находкинский, 1/140 ж/б</t>
  </si>
  <si>
    <t xml:space="preserve">8-дюйм."ТОРТИЛЬЯ" 1 кор/108 шт/4,32 кг </t>
  </si>
  <si>
    <t>Приправа-глазурь на основе бальзамического уксуса Modena, 1бут/250г</t>
  </si>
  <si>
    <t>пл./бут.</t>
  </si>
  <si>
    <t>Mlekovita</t>
  </si>
  <si>
    <t>San Sebastiano</t>
  </si>
  <si>
    <r>
      <rPr>
        <b/>
        <sz val="14"/>
        <color indexed="8"/>
        <rFont val="Calibri"/>
        <family val="2"/>
      </rPr>
      <t>˜</t>
    </r>
    <r>
      <rPr>
        <b/>
        <sz val="14"/>
        <color indexed="8"/>
        <rFont val="Arial"/>
        <family val="2"/>
      </rPr>
      <t>14</t>
    </r>
  </si>
  <si>
    <t>Лидская</t>
  </si>
  <si>
    <t>Городейский сахарный комбинат</t>
  </si>
  <si>
    <t>Gonzalez Gold</t>
  </si>
  <si>
    <t>Bornier</t>
  </si>
  <si>
    <t>Ракан</t>
  </si>
  <si>
    <t>Espersen</t>
  </si>
  <si>
    <t>СТРУЖКА ТУНЦА</t>
  </si>
  <si>
    <t>Стружка тунца KEDZURE BUSHI, уп/0,5кг.</t>
  </si>
  <si>
    <t>Mori-Nu</t>
  </si>
  <si>
    <t>Фасолевый вок соус тм Голубой дракон, 120 гр.</t>
  </si>
  <si>
    <t>Китай, РФ</t>
  </si>
  <si>
    <t>Сливки для взбивания Арла 36% тетрапак 1л</t>
  </si>
  <si>
    <t>Marr</t>
  </si>
  <si>
    <r>
      <t>Полуфабрикат мясной руб-й. кат. "Б", котлеты из говядины</t>
    </r>
    <r>
      <rPr>
        <b/>
        <u val="single"/>
        <sz val="14"/>
        <rFont val="Arial"/>
        <family val="2"/>
      </rPr>
      <t xml:space="preserve"> 60г</t>
    </r>
    <r>
      <rPr>
        <b/>
        <sz val="14"/>
        <rFont val="Arial"/>
        <family val="2"/>
      </rPr>
      <t xml:space="preserve"> 1к./13,5 кг</t>
    </r>
  </si>
  <si>
    <r>
      <t xml:space="preserve">Полуфабрикат мясной руб-й кат. "Б", котлеты из говядины </t>
    </r>
    <r>
      <rPr>
        <b/>
        <u val="single"/>
        <sz val="14"/>
        <rFont val="Arial"/>
        <family val="2"/>
      </rPr>
      <t>110г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>1 кор./13,5 кг</t>
    </r>
  </si>
  <si>
    <t>Тушка утенка потр. 1с. в пак. в г/я зам, 1ш т/ ~2,3-2,5кг.</t>
  </si>
  <si>
    <t>~12</t>
  </si>
  <si>
    <t xml:space="preserve">МИРИН РИСОВЫЙ СЛАДКИЙ СОУС 1кор/18 литров </t>
  </si>
  <si>
    <t>Филе палтуса без кожи индивидуальной заморозки, кг</t>
  </si>
  <si>
    <t>Arla Natura</t>
  </si>
  <si>
    <t>Масло оливковое нерафинированное "Extra vergine", 500 мл/бут</t>
  </si>
  <si>
    <t>Filippo Berio</t>
  </si>
  <si>
    <t>Пирожное "Тоффи" (1шт.\12кусочков/1,2 кг)</t>
  </si>
  <si>
    <t>Пирожные "Макарон" с разными начинками, 1шт/17 гр.</t>
  </si>
  <si>
    <t xml:space="preserve">Пастеризованное пюре маракуйи "Ле Фрут Руж", 1 упак./1 кг </t>
  </si>
  <si>
    <t>Грибы белые нарезанные быстрозамороженные 300 гр</t>
  </si>
  <si>
    <t>Emborg/Delight</t>
  </si>
  <si>
    <t>Креветки королевские, 21/25,с/м, б/г , в панцире, 0,85кг</t>
  </si>
  <si>
    <t>Креветки 16/20,с/м,б/г,в скорлупе, уп/0,850 кг</t>
  </si>
  <si>
    <t>Royal Family</t>
  </si>
  <si>
    <t>Рис шлифованный в/с "Shinaki", 25 кг.</t>
  </si>
  <si>
    <t>бульоны, супы, концентраты</t>
  </si>
  <si>
    <t>Соус/паста Shisen Toban Jan 1бан./1кг.</t>
  </si>
  <si>
    <t>Knorr Острая паста из морепродуктов 500г</t>
  </si>
  <si>
    <t>Маслины "Royal Family" б/к,1 бан/300 мл</t>
  </si>
  <si>
    <t>Овощная сказка</t>
  </si>
  <si>
    <t>Горошек зеленый   310г  ж/б</t>
  </si>
  <si>
    <t>Суши нори, водоросли сушенные т.м. Голубой дракон  22 г</t>
  </si>
  <si>
    <t>Мидии в голубых раковинах 40/60 в/м упак/1 кг</t>
  </si>
  <si>
    <t>Emborg</t>
  </si>
  <si>
    <t xml:space="preserve"> Вьетнам</t>
  </si>
  <si>
    <t>Креветки, 26/30, с/м, очищ, с хвостом 0,85 кг</t>
  </si>
  <si>
    <t>соусы крупной фасовки</t>
  </si>
  <si>
    <t>Соус майонезный Легкий м.д.жира в сух.в-ве 28%, 2 кг х 6 шт (балк)</t>
  </si>
  <si>
    <t>Соус деликатесный "Терияки", 1 кг х 6 шт (балк) 6 кг/шт</t>
  </si>
  <si>
    <t>Соус деликатесный Терияки 25 мл х 125шт (Россия) 1кор/3,06 кг</t>
  </si>
  <si>
    <t xml:space="preserve">МОРСКОЙ  ГРЕБЕШОК 10/20, 1уп./1кг св/мор.  в/сорт </t>
  </si>
  <si>
    <t>соусы мелкой фасовки</t>
  </si>
  <si>
    <t>Германия/Россия</t>
  </si>
  <si>
    <t>Дорадо потрош. с/м с головой 300/400</t>
  </si>
  <si>
    <t>2*9=18</t>
  </si>
  <si>
    <t xml:space="preserve">Треска филе б/к с/м 450-900г, блок 9,0кг    </t>
  </si>
  <si>
    <t xml:space="preserve">Хек филе  60-120 г, с/м, блок ~ 7 кг                 </t>
  </si>
  <si>
    <t>Бранзина (СИБАС или ЛАВРАК) НЕПОТРОШ. 300/400</t>
  </si>
  <si>
    <t xml:space="preserve">Треска филе б/к с/м 450-900г, блок 9,0 кг    </t>
  </si>
  <si>
    <t>Star Kist</t>
  </si>
  <si>
    <t>Сейшельские о.</t>
  </si>
  <si>
    <t>John West</t>
  </si>
  <si>
    <t>~6,5</t>
  </si>
  <si>
    <t xml:space="preserve">Ананасы колечки слегка подслащенные 850г ж\б </t>
  </si>
  <si>
    <t>100 или 76</t>
  </si>
  <si>
    <t>Les Fruits Rouges</t>
  </si>
  <si>
    <t>Пирог "Тыквенный" (1 шт/12 кусочков/1,2 кг) (под заказ за 2 дня)</t>
  </si>
  <si>
    <t>Пирожное "Штрудель" 0,120 кг (12 шт/кор)</t>
  </si>
  <si>
    <r>
      <t xml:space="preserve">Сладость мучная "Кантуччини с миндалем" упак. 1/0,16 кг </t>
    </r>
    <r>
      <rPr>
        <b/>
        <sz val="14"/>
        <color indexed="10"/>
        <rFont val="Arial"/>
        <family val="2"/>
      </rPr>
      <t>NEW</t>
    </r>
  </si>
  <si>
    <r>
      <t xml:space="preserve">Сладость мучная "Кантуччини с имбирем" упак. 1/0,18 кг </t>
    </r>
    <r>
      <rPr>
        <b/>
        <sz val="14"/>
        <color indexed="10"/>
        <rFont val="Arial"/>
        <family val="2"/>
      </rPr>
      <t>NEW</t>
    </r>
  </si>
  <si>
    <t>Торт " Маково-черничный" (1 шт/12 кусочков/1,2 кг)</t>
  </si>
  <si>
    <t>Мясо птицы Окорочок ЦБ упак в средний лоток и г/я, зам, кг</t>
  </si>
  <si>
    <t>Норвегия</t>
  </si>
  <si>
    <t>Пирожное "Опера"  1/90 гр</t>
  </si>
  <si>
    <t>Пирожное "Брауни"  1шт/90 гр</t>
  </si>
  <si>
    <t>Пирожное "Каррот" 1 шт./95 гр.</t>
  </si>
  <si>
    <t>Пирожное "Чиз-кейк" с белым шоколадом (1шт/12 кусочков/1,080 кг)</t>
  </si>
  <si>
    <t>Пирожное "Медовое" 1 шт./110 гр.</t>
  </si>
  <si>
    <t>Пирожное "Чиз-кейк "творожный. (1шт./1,080 кг)</t>
  </si>
  <si>
    <t xml:space="preserve">Консервы рыб. ТУНЕЦ КУСОЧКАМИ В СОБСТВЕННОМ СОКУ тм Morrel, ж/б 185г    </t>
  </si>
  <si>
    <t xml:space="preserve">Консервы рыб. ТУНЕЦ КУСОЧКАМИ В ПОДСОЛНЕЧНОМ МАСЛЕ тм Morrel, ж/б 185г      </t>
  </si>
  <si>
    <t xml:space="preserve">Консервы рыб. ТУНЕЦ КУСОЧКАМИ В ОЛИВКОВОМ МАСЛЕ тм Morrel, ж/б 185г    </t>
  </si>
  <si>
    <t xml:space="preserve">Консервы рыб. ТУНЕЦ РУБЛЕНЫЙ В ПОДСОЛНЕЧНОМ МАСЛЕ тм Morrel, ж/б 185г    </t>
  </si>
  <si>
    <t xml:space="preserve">Консервы рыб. ТУНЕЦ РУБЛЕНЫЙ В СОБСТВЕННОМ СОКУ тм Morrel, ж/б 185г    </t>
  </si>
  <si>
    <t xml:space="preserve">Консервы рыб. ТУНЕЦ ФИЛЕ В СОБСТВЕННОМ СОКУ тм Morrel, ж/б 185г    </t>
  </si>
  <si>
    <r>
      <t xml:space="preserve">Консервы рыб. ТУНЕЦ РУБЛЕНЫЙ В СОБСТВ. СОКУ т.м. Star Kist, ж/б 160г. </t>
    </r>
    <r>
      <rPr>
        <b/>
        <sz val="14"/>
        <color indexed="10"/>
        <rFont val="Arial"/>
        <family val="2"/>
      </rPr>
      <t>NEW</t>
    </r>
  </si>
  <si>
    <r>
      <t xml:space="preserve">Консервы рыб. ТУНЕЦ РУБЛЕНЫЙ В ПОДСОЛН. МАСЛЕ т.м. Star Kist, ж/б 160г. </t>
    </r>
    <r>
      <rPr>
        <b/>
        <sz val="14"/>
        <color indexed="10"/>
        <rFont val="Arial"/>
        <family val="2"/>
      </rPr>
      <t>NEW</t>
    </r>
  </si>
  <si>
    <t>УКСУСЫ</t>
  </si>
  <si>
    <t>ПРОДУКТЫ UNILEVER FOOD SOLUTIONS</t>
  </si>
  <si>
    <t>картофельное пюре, смесь для фарша</t>
  </si>
  <si>
    <t>соусы, майонез</t>
  </si>
  <si>
    <t>азиатская линейка соусов</t>
  </si>
  <si>
    <t>продукты из томатов</t>
  </si>
  <si>
    <t>чай</t>
  </si>
  <si>
    <t>ПРОДУКТЫ HEINZ</t>
  </si>
  <si>
    <t>МЭТР</t>
  </si>
  <si>
    <t>ПРИПРАВЫ</t>
  </si>
  <si>
    <t>Сыр мягкий "Моцарелла" с м.д. жира в с. В. 45% Bonfesto, 100г (MINI) (12 шариков)</t>
  </si>
  <si>
    <t>Круассан «Prepousse Plaisir» (замор. полуфабр.), 60 г/шт</t>
  </si>
  <si>
    <t>Мини Круассан «Prepousse Pur Beurre» (замор. полуфабр.), 30 г/шт</t>
  </si>
  <si>
    <t>100/76</t>
  </si>
  <si>
    <t>Колбаса сырокопч. САЛЯМИ СЫТНАЯ (НАРЕЗКА) 90 г/упак</t>
  </si>
  <si>
    <t>Колбаса сырокопч. САЛЯМИ СЫТНАЯ 290 г/упак</t>
  </si>
  <si>
    <t>Колбаса сырокопч. САЛЯМИ АРОМАТНАЯ (НАРЕЗКА) 90 г/упак</t>
  </si>
  <si>
    <t>Колбаса сырокопч. САЛЯМИ ТРАДИЦИОННАЯ (НАРЕЗКА) 90 г/упак</t>
  </si>
  <si>
    <t>Колбаса сырокопч. САЛЯМИ ОСОБАЯ (НАРЕЗКА) 90 г/упак</t>
  </si>
  <si>
    <t>Колбаса сырокопч. САЛЯМИ ОСОБАЯ 320 г/упак</t>
  </si>
  <si>
    <t>Сырокопч. окорок "ЗЛАТИБОРСКИЙ 1885"  1 уп/80г</t>
  </si>
  <si>
    <t xml:space="preserve">Колбаса сырокопч. для пиццы острая (нарезка) 500 г/упак   </t>
  </si>
  <si>
    <t>Колбаса сырокопч. "ЛОРД САЛЯМИ 1885" (нарезка) 80 г / упак</t>
  </si>
  <si>
    <t>Сырокопч. свиное филе "СВИНИНА ФИЛЕЙ 1885" 80 г / упак</t>
  </si>
  <si>
    <t xml:space="preserve">Колбаса сырокопч. для пиццы (нарезка) 500 г/упак   </t>
  </si>
  <si>
    <t>Колбаса сырокопченая САЛЯМИ ЗЛАТИБОРСКАЯ (нарезка) 90 г/уп.</t>
  </si>
  <si>
    <t>Колбаса сырокопченая САЛЯМИ ЗЛАТИБОРСКАЯ 310 г/уп.</t>
  </si>
  <si>
    <r>
      <t xml:space="preserve">Колбаса сырокопченая Салями домашняя (нарезка) </t>
    </r>
    <r>
      <rPr>
        <b/>
        <sz val="14"/>
        <rFont val="Arial"/>
        <family val="2"/>
      </rPr>
      <t>90</t>
    </r>
    <r>
      <rPr>
        <b/>
        <sz val="14"/>
        <color indexed="8"/>
        <rFont val="Arial"/>
        <family val="2"/>
      </rPr>
      <t xml:space="preserve"> г/уп.</t>
    </r>
  </si>
  <si>
    <t>Колбаса сырокопченая Салями домашняя 330 г/уп.</t>
  </si>
  <si>
    <t>Колбаса сырокопченая сухая Домашний кулен 320 г/уп.</t>
  </si>
  <si>
    <t>Колбаса сырокопченая сухая Говяжья 320 г/упак</t>
  </si>
  <si>
    <t>Колбаса сырокопченая сухая Говяжья (нарезка) 90 г/уп.</t>
  </si>
  <si>
    <t>Грудинка свиная сырокопченая (нарезка) 80 г/уп</t>
  </si>
  <si>
    <t>Грудинка свиная сырокопченая (нарезка) 250 г/уп</t>
  </si>
  <si>
    <t>Сырокопченая бастурма Свинина пршута (нарезка) 80 г/ уп.</t>
  </si>
  <si>
    <t>Сырокопченая бастурма Свинина пршута (нарезка) 250 г/ уп.</t>
  </si>
  <si>
    <r>
      <t xml:space="preserve">Сырокопченая бастурма </t>
    </r>
    <r>
      <rPr>
        <b/>
        <sz val="14"/>
        <rFont val="Arial"/>
        <family val="2"/>
      </rPr>
      <t>Говядина пршута (нарезка)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80 г/ уп. </t>
    </r>
  </si>
  <si>
    <t>Колбаса сырокопченая сухая Сербская 310 г/уп.</t>
  </si>
  <si>
    <t>Колбаса сырокопченая Салями королевская (нарезка) 90 г/уп.</t>
  </si>
  <si>
    <t>Колбаса сырокопч.  "ДЕЛИКАТЕС САЛЯМИ 1885" (нарезка) 80 г/ упак</t>
  </si>
  <si>
    <t>Жидкий бульон проф концентр Говяжий 1 л</t>
  </si>
  <si>
    <t xml:space="preserve">Жидкий бульон проф концентр Овощи 1 л </t>
  </si>
  <si>
    <t>Бульон куриный настоящий из курицы сухой, 750г</t>
  </si>
  <si>
    <t>Бульон куриный, 8кг</t>
  </si>
  <si>
    <t>Бульон говяжий настоящий из говядины сухой, 750г</t>
  </si>
  <si>
    <t>Бульон сухой говяжий, 2кг</t>
  </si>
  <si>
    <t>Бульон сухой грибной, 2кг</t>
  </si>
  <si>
    <t>Заправка для борща, 1,6кг</t>
  </si>
  <si>
    <t>Бульон куриный 2 кг</t>
  </si>
  <si>
    <t>Бульон из бекона 1уп/2 кг</t>
  </si>
  <si>
    <t>Бульон рыбный 0,750 кг</t>
  </si>
  <si>
    <t>Суп-пюре куриный 1,5 кг</t>
  </si>
  <si>
    <t>Суп-пюре из белых грибов 1,4 кг</t>
  </si>
  <si>
    <t>Суп-пюре сырный 1,5 кг</t>
  </si>
  <si>
    <t>Суп-пюре гороховый 1,8 кг</t>
  </si>
  <si>
    <r>
      <t xml:space="preserve">Суп-пюре шпинат 1,6 кг </t>
    </r>
    <r>
      <rPr>
        <b/>
        <sz val="14"/>
        <color indexed="10"/>
        <rFont val="Arial"/>
        <family val="2"/>
      </rPr>
      <t>NEW</t>
    </r>
  </si>
  <si>
    <t>Приправа Деликат универсальная 1 кг</t>
  </si>
  <si>
    <t>Картофельное пюре, 10 кг</t>
  </si>
  <si>
    <t>Соус БЕШАМЕЛЬ, 1,5кг</t>
  </si>
  <si>
    <t>Майонез НАСТОЯЩИЙ "HELLMANN'S" 78% 2,4 кг.</t>
  </si>
  <si>
    <t>Майонез НАСТОЯЩИЙ HELLMANN'S  5 кг</t>
  </si>
  <si>
    <t xml:space="preserve">Кетчуп томатный (балк) 2 кг/шт (6 шт/кор) </t>
  </si>
  <si>
    <t xml:space="preserve">Кетчуп томатный пластик 1 кг/шт  </t>
  </si>
  <si>
    <t xml:space="preserve">Кетчуп томатный пл./бан. 2,4 кг </t>
  </si>
  <si>
    <t>Майонез Провансаль, м.д.ж. 67%, пл.ведро 4,8 кг</t>
  </si>
  <si>
    <t>Майонез Провансаль, м.д.ж. 67%, пл.ведро 10,0 кг</t>
  </si>
  <si>
    <t xml:space="preserve">Кетчуп томатный 25 мл х 125 шт/кор </t>
  </si>
  <si>
    <t xml:space="preserve">Майонез Провансаль 67% 25 мл х 125шт  1кор/3 кг </t>
  </si>
  <si>
    <t>Соус томатный Сальса жгуче-острый оригинал., 25 мл х 125шт 1кор/3,06 кг</t>
  </si>
  <si>
    <t>Соус сырный 25 мл х 125шт 1кор/3,06 кг</t>
  </si>
  <si>
    <t xml:space="preserve">Соус карри 25 мл х 125 шт/кор </t>
  </si>
  <si>
    <t xml:space="preserve">Соус горчичный 25 мл х 125шт 1кор/3,06 кг  </t>
  </si>
  <si>
    <t xml:space="preserve">Соус кисло-сладкий 25 мл х 125 шт/кор </t>
  </si>
  <si>
    <t xml:space="preserve">Соус барбекю 25 мл х 125 шт/кор </t>
  </si>
  <si>
    <t>Соус чесночный 25 мл х 125 шт (Россия) 1 кор./3,06 кг</t>
  </si>
  <si>
    <t>Соус на основе раст. масел Цезарь для салата, 25 мл х 125шт 1кор/3,06 кг</t>
  </si>
  <si>
    <t>Майонез, стекло 33 мл</t>
  </si>
  <si>
    <t>Кетчуп стекло 39 г/34 мл</t>
  </si>
  <si>
    <t xml:space="preserve">Соус Горчичный 2 кг х 6 шт (балк) </t>
  </si>
  <si>
    <t>Соус Цезарь для салата, 2 кг х 6 шт (балк)</t>
  </si>
  <si>
    <t xml:space="preserve">Соус Чесночный 1 кг х 6 шт (балк) 6 кг/шт  </t>
  </si>
  <si>
    <t>Соус Чесночный Ранч Пакет 1 кг х 6 шт (балк) 6 кг/шт</t>
  </si>
  <si>
    <t xml:space="preserve">Соус Барбекю томатный 1 кг х 6 шт (балк) 6 кг/шт  </t>
  </si>
  <si>
    <t>Соус Сырный оригинальный, 1 кг х 6 шт (балк)</t>
  </si>
  <si>
    <t>Соус Карри оригинальный Хайнц, 1 кг х 6 шт (балк) 6 кг/шт</t>
  </si>
  <si>
    <t>Соус Кисло-сладкий оригинальный Хайнц, 1 кг х 6 шт (балк) 6 кг/шт</t>
  </si>
  <si>
    <t>Соус томатный Сальса жгуче-острый оригинальный 1 кг х 6 шт (балк) 6 кг/шт</t>
  </si>
  <si>
    <t>Соус Тысяча Островов оригинал. Хайнц, 1 кг х 6 шт (балк) 6 кг/шт</t>
  </si>
  <si>
    <t>Соус Цезарь оригинальный Хайнц, 1 кг х 6 шт (балк) 6 кг/шт</t>
  </si>
  <si>
    <t>Соус Острый Чили 2,15 л</t>
  </si>
  <si>
    <t>Соус томатный Сальса 2,15 л</t>
  </si>
  <si>
    <t>Сыр с белой плесенью "Кастелло Бри" БЕЗЛАКТ. 52%, Дания,  1уп/125гр</t>
  </si>
  <si>
    <t xml:space="preserve">Горчица классическая, стекло 185 г </t>
  </si>
  <si>
    <t xml:space="preserve">Горчица французская, стекло 180 г </t>
  </si>
  <si>
    <t xml:space="preserve">Консервы рыб. САРДИНЫ В ТОМАТНОМ СОУСЕ, 1 шт/106г  </t>
  </si>
  <si>
    <t>Консервы рыб. САРДИНЫ ПО-СРЕДИЗЕМНОМОРСКИ в оливк. масле , 1 шт/106г</t>
  </si>
  <si>
    <t xml:space="preserve">Консервы рыб. САРДИНЫ В ОЛИВКОВОМ МАСЛЕ, 1 шт/106г </t>
  </si>
  <si>
    <t xml:space="preserve">Консервы рыб. СКУМБРИЯ (филе) В РАСТ. МАСЛЕ, 1 шт/170г </t>
  </si>
  <si>
    <t>Консервы рыб. СКУМБРИЯ (филе) В ТОМАТНОМ СОУСЕ, 1 шт/170г</t>
  </si>
  <si>
    <t>почтовый адрес: 220138, г. Минск, а/я 90</t>
  </si>
  <si>
    <t>2X9</t>
  </si>
  <si>
    <t>Острая паста из морепродуктов 500г</t>
  </si>
  <si>
    <t>Knorr Соус китайский хойсин 500 г</t>
  </si>
  <si>
    <t xml:space="preserve">ВАСАБИ (Японский хрен) 1упак/1кг. </t>
  </si>
  <si>
    <t xml:space="preserve">Соус сладкий чили для обмакивания острый, 190 мл </t>
  </si>
  <si>
    <t xml:space="preserve">Соус сладкий чили для обмакивания мягкий, 190 мл </t>
  </si>
  <si>
    <t xml:space="preserve">Соус Чили и имбирь для обмакивания, 190 мл   </t>
  </si>
  <si>
    <t>Соус сладкий чили для обмакивания с чесноком (пласт.уп.), 310 г</t>
  </si>
  <si>
    <t>Соус сладкий чили для обмакивания с чесноком (пласт.уп.), 500 г</t>
  </si>
  <si>
    <t>Сладкий тайский Чили соус для обмакив. 190 мл</t>
  </si>
  <si>
    <t xml:space="preserve">Соус томатный со сладким чили, 425 г </t>
  </si>
  <si>
    <t>Кол-во шт./кг. в 1 кор.</t>
  </si>
  <si>
    <t>свежие сыры</t>
  </si>
  <si>
    <t>твердые, полутвердые сыры</t>
  </si>
  <si>
    <t>сыры с благородной плесенью</t>
  </si>
  <si>
    <t>Колбаса сырокопченая Салями королевская 310 г/уп.</t>
  </si>
  <si>
    <t>Колбаса сырокопченая сухая Сербская (нарезка) 90 г/уп.</t>
  </si>
  <si>
    <t>ШЕЙКА СВИНАЯ сырокопченая (нарезка)  250 г/упак</t>
  </si>
  <si>
    <t xml:space="preserve">Мясо птицы Бедро ЦБ упак в средний лоток и г/я, зам </t>
  </si>
  <si>
    <t>Круассан «Prepousse Plaisir»(замор. полуфабр.), 60 г/шт</t>
  </si>
  <si>
    <t xml:space="preserve">Рис CARNAROLI длиннозерный 1 уп/1кг  </t>
  </si>
  <si>
    <t xml:space="preserve">Уксус яблочный , 1 бут./0,5 л      </t>
  </si>
  <si>
    <t>Пюре томатное для пиццы Классическое ТМ MUTTI 1бан/4100 г</t>
  </si>
  <si>
    <t xml:space="preserve">Мука из мягких сортов пшеницы для домашней лапши тип «00», в/с                                   (марка М54-28) 1 кг/шт </t>
  </si>
  <si>
    <t>Сыр Чеддер, кг</t>
  </si>
  <si>
    <r>
      <t>Мука из мягк. с. пшен. для домаш. лапши тип «00», в/с (марка М54-28) 1 кг/шт</t>
    </r>
    <r>
      <rPr>
        <b/>
        <sz val="14"/>
        <color indexed="62"/>
        <rFont val="Arial"/>
        <family val="2"/>
      </rPr>
      <t xml:space="preserve"> </t>
    </r>
  </si>
  <si>
    <t xml:space="preserve">Мука из мягк. с. пшен.  для дрож. теста MANITOBA тип «0», в/с (марка М54-28) 1 кг/шт </t>
  </si>
  <si>
    <r>
      <t xml:space="preserve">Торт "Графские развалины с безе" (1 шт/0,09 кг) </t>
    </r>
    <r>
      <rPr>
        <b/>
        <sz val="14"/>
        <color indexed="10"/>
        <rFont val="Arial"/>
        <family val="2"/>
      </rPr>
      <t>NEW</t>
    </r>
  </si>
  <si>
    <t>Горчица Дижонская Heinz, 380 г.</t>
  </si>
  <si>
    <t>Вьетнам, Тайланд</t>
  </si>
  <si>
    <t xml:space="preserve">Морской гребешок 10/20, 1уп./1кг св/мор.  в/сорт </t>
  </si>
  <si>
    <t>МЯГКИЕ, ТВОРОЖНЫЕ СЫРЫ</t>
  </si>
  <si>
    <r>
      <t xml:space="preserve">Пирог с яблочно-грушевой начинкой "Датский" (1 шт/0,5 кг) </t>
    </r>
    <r>
      <rPr>
        <b/>
        <sz val="14"/>
        <color indexed="10"/>
        <rFont val="Arial"/>
        <family val="2"/>
      </rPr>
      <t>NEW</t>
    </r>
  </si>
  <si>
    <t>Пирожное "Чизкейк" с клубникой 1 шт/1,080 кг</t>
  </si>
  <si>
    <t>5­ 6</t>
  </si>
  <si>
    <t>Пастеризованное пюре из черной смородины, "Ле Фрут Руж", 1уп/1кг</t>
  </si>
  <si>
    <t>Пастеризованное пюре манго Альфонсо "Ле Фрут Руж", 1уп/1кг</t>
  </si>
  <si>
    <t>Пастеризованное пюре груша Вильям "Ле Фрут Руж", 1уп/1кг</t>
  </si>
  <si>
    <t>Пастеризованное пюре груша Вильям, "Ле Фрут Руж", 1уп/1кг</t>
  </si>
  <si>
    <t>Пастеризованное пюре ананас "Ле Фрут Руж", 1уп/1кг</t>
  </si>
  <si>
    <t>Бульон из лесных грибов, 750 г</t>
  </si>
  <si>
    <t xml:space="preserve">Сыр полутвердый "Моцарелла Пицца" с м.д. жира в с. в. 45%, 1000г </t>
  </si>
  <si>
    <t>Телятина молочная, корейка 7-8 ребер, 340-800 гр.</t>
  </si>
  <si>
    <t>ПРОДУКТЫ ИЗ ТОМАТОВ</t>
  </si>
  <si>
    <t>DueFagianii</t>
  </si>
  <si>
    <t>Пюре томатное для пиццы Классическое тм Mutti, 1бан/4100 г</t>
  </si>
  <si>
    <r>
      <rPr>
        <b/>
        <sz val="14"/>
        <rFont val="Calibri"/>
        <family val="2"/>
      </rPr>
      <t>~</t>
    </r>
    <r>
      <rPr>
        <b/>
        <sz val="14"/>
        <rFont val="Arial"/>
        <family val="2"/>
      </rPr>
      <t>6</t>
    </r>
  </si>
  <si>
    <t>рассольные сыры</t>
  </si>
  <si>
    <t>Сыр фета "Три коровы" массовая доля жира в сухом веществе не менее 40%, 1 уп/500 г</t>
  </si>
  <si>
    <t>Сыр фета "Три коровы" массовая доля жира в сухом веществе не менее 40%, 1 уп/200 г</t>
  </si>
  <si>
    <t>Arla</t>
  </si>
  <si>
    <r>
      <t xml:space="preserve">Соус мясной ДЕМИ-ГЛАС KNORR концентрированный,1бан/0,8кг </t>
    </r>
    <r>
      <rPr>
        <b/>
        <sz val="14"/>
        <color indexed="10"/>
        <rFont val="Arial"/>
        <family val="2"/>
      </rPr>
      <t>NEW</t>
    </r>
  </si>
  <si>
    <t>консервированная форель</t>
  </si>
  <si>
    <t>Форель натуральная 245 гр</t>
  </si>
  <si>
    <t>Сыр мягкий "Кастелло Данаблю" с голубой плесенью массовая доля жира в сухом веществе 60%, Дания, сегмент, 1уп/100гр*</t>
  </si>
  <si>
    <r>
      <t xml:space="preserve">Полуфабрикат мучных изделий быстрозамороженный "Филло", 500 гр </t>
    </r>
    <r>
      <rPr>
        <b/>
        <sz val="14"/>
        <color indexed="10"/>
        <rFont val="Arial"/>
        <family val="2"/>
      </rPr>
      <t>NEW</t>
    </r>
  </si>
  <si>
    <t>Сыр Арла Натура сливочный,  массовая доля жира в с.в. 45 %, цилиндр,  200 г</t>
  </si>
  <si>
    <t>Сыр Арла Натура сливочный  массовая доля жира в с.в. 45%,  цилиндр 400 г</t>
  </si>
  <si>
    <t>Масло сливочное несоленое Arla Natura массовая доля жира в с.в 82%, 180 гр</t>
  </si>
  <si>
    <t>Вьетнам/Бангладеш</t>
  </si>
  <si>
    <t>Вьетнам/Индия</t>
  </si>
  <si>
    <t>травы в масле</t>
  </si>
  <si>
    <t>Швейцария</t>
  </si>
  <si>
    <t>Сыр с белой плесенью "Кастелло Камамбер" м.д.ж в сух. вещ. 50%, Дания,  1уп/125гр</t>
  </si>
  <si>
    <t>Сыр с белой плесенью "Кастелло Бри" м.д.ж. в сух. вещ. 50%, Дания,  1уп/125гр</t>
  </si>
  <si>
    <t>Украина</t>
  </si>
  <si>
    <t>4/3</t>
  </si>
  <si>
    <t>СЛИВКИ, МАСЛО</t>
  </si>
  <si>
    <t>творожные сыры</t>
  </si>
  <si>
    <r>
      <t xml:space="preserve">Сыр полутвердый "Моцарелла Пицца" с м.д. жира в сухом веществе 42%, Cooking 1000 г </t>
    </r>
    <r>
      <rPr>
        <b/>
        <sz val="14"/>
        <color indexed="10"/>
        <rFont val="Arial"/>
        <family val="2"/>
      </rPr>
      <t>NEW</t>
    </r>
  </si>
  <si>
    <t>Семга ФИЛЕ п/ф НА КОЖЕ замороженная полим. упак.</t>
  </si>
  <si>
    <t>5-6</t>
  </si>
  <si>
    <r>
      <t xml:space="preserve">Продукт белковый с заменителем молочного жира "Моцарелла Пицца" с м.д.ж. в с.в. </t>
    </r>
    <r>
      <rPr>
        <b/>
        <sz val="15"/>
        <color indexed="10"/>
        <rFont val="Arial"/>
        <family val="2"/>
      </rPr>
      <t>45%</t>
    </r>
    <r>
      <rPr>
        <b/>
        <sz val="14"/>
        <color indexed="10"/>
        <rFont val="Arial"/>
        <family val="2"/>
      </rPr>
      <t>,</t>
    </r>
    <r>
      <rPr>
        <b/>
        <sz val="14"/>
        <rFont val="Arial"/>
        <family val="2"/>
      </rPr>
      <t xml:space="preserve"> 1000г.</t>
    </r>
  </si>
  <si>
    <r>
      <t xml:space="preserve">Продукт белковый с заменителем молочного жира "Моцарелла Пицца" с м.д.ж. в с.в. </t>
    </r>
    <r>
      <rPr>
        <b/>
        <sz val="15"/>
        <color indexed="10"/>
        <rFont val="Arial"/>
        <family val="2"/>
      </rPr>
      <t>40%</t>
    </r>
    <r>
      <rPr>
        <b/>
        <sz val="14"/>
        <rFont val="Arial"/>
        <family val="2"/>
      </rPr>
      <t>, 1000г.</t>
    </r>
  </si>
  <si>
    <t>Филе индейки БОЛЬШОЕ, Лоток (600-1000 г)/ПГС/цвет. этик, зам</t>
  </si>
  <si>
    <t>Hochland</t>
  </si>
  <si>
    <t xml:space="preserve">Вермишель Харусаме 1уп/0.5 кг. </t>
  </si>
  <si>
    <r>
      <t xml:space="preserve">Морской коктейль SI уп. 1*10 кг (4 компонента) </t>
    </r>
    <r>
      <rPr>
        <b/>
        <sz val="14"/>
        <color indexed="10"/>
        <rFont val="Arial"/>
        <family val="2"/>
      </rPr>
      <t>NEW</t>
    </r>
  </si>
  <si>
    <t>Пирожки с начинкой лесная ягода (Россия) 10,88 кг/уп (0,085 кг*128шт)</t>
  </si>
  <si>
    <t>Хохланд</t>
  </si>
  <si>
    <t xml:space="preserve">Филе утенка без кожи в лотке замороженное, кг. (750-1000 г.) </t>
  </si>
  <si>
    <t>ГОВЯДИНА тонкий край Striploin GRAIN FED, RIOPLATENSE</t>
  </si>
  <si>
    <t>Аргентина</t>
  </si>
  <si>
    <t>~9</t>
  </si>
  <si>
    <t>5</t>
  </si>
  <si>
    <t>Филе грудки индейки МАЛОЕ, Лоток~0,6-1 кг./ПГС/цвет.этик , зам</t>
  </si>
  <si>
    <t>Ягнятина корейка первые 4 ребра 400г+, Thomas Foods</t>
  </si>
  <si>
    <t>Hohland</t>
  </si>
  <si>
    <r>
      <t xml:space="preserve">Продукт белк. с замен. молоч. жира "Моцарелла Пицца" с м.д.ж. в с.в. </t>
    </r>
    <r>
      <rPr>
        <b/>
        <sz val="15"/>
        <color indexed="10"/>
        <rFont val="Arial"/>
        <family val="2"/>
      </rPr>
      <t>40%,</t>
    </r>
    <r>
      <rPr>
        <b/>
        <sz val="14"/>
        <rFont val="Arial"/>
        <family val="2"/>
      </rPr>
      <t xml:space="preserve"> 1000г.</t>
    </r>
  </si>
  <si>
    <r>
      <t xml:space="preserve">Продукт белк. с замен. молоч. жира "Моцарелла Пицца" с м.д.ж. в с.в. </t>
    </r>
    <r>
      <rPr>
        <b/>
        <sz val="15"/>
        <color indexed="10"/>
        <rFont val="Arial"/>
        <family val="2"/>
      </rPr>
      <t>45%,</t>
    </r>
    <r>
      <rPr>
        <b/>
        <sz val="14"/>
        <rFont val="Arial"/>
        <family val="2"/>
      </rPr>
      <t xml:space="preserve"> 1000г.</t>
    </r>
  </si>
  <si>
    <t>Горчица Классическая Дижонская, стекло 33 мл</t>
  </si>
  <si>
    <t>4­ 6</t>
  </si>
  <si>
    <t xml:space="preserve">Семга (лосось) атл.потр. с/г 4-6 кг с/м, Чили кг </t>
  </si>
  <si>
    <t>Икра летучей рыбы Тобико-ИККО люкс оранжевая РБ 1уп./0,5кг</t>
  </si>
  <si>
    <t>Икра летучей рыбы Тобико-ИККО люкс красная РБ 1уп./0,5кг</t>
  </si>
  <si>
    <t>Икра летучей рыбы Тобико-ИККО люкс черная РБ 1уп./0,5кг</t>
  </si>
  <si>
    <t>Египет</t>
  </si>
  <si>
    <r>
      <t xml:space="preserve">Горчица Heinz сашет 6 гр.  </t>
    </r>
    <r>
      <rPr>
        <b/>
        <sz val="14"/>
        <color indexed="10"/>
        <rFont val="Arial"/>
        <family val="2"/>
      </rPr>
      <t>NEW</t>
    </r>
  </si>
  <si>
    <r>
      <t xml:space="preserve">Кетчуп Томатный Хайнц сашет 9 г </t>
    </r>
    <r>
      <rPr>
        <b/>
        <sz val="14"/>
        <color indexed="10"/>
        <rFont val="Arial"/>
        <family val="2"/>
      </rPr>
      <t>NEW</t>
    </r>
  </si>
  <si>
    <t>Горчица</t>
  </si>
  <si>
    <t xml:space="preserve">Консервы рыб. ТУНЕЦ КУСОЧКАМИ В ПОДС. МАСЛЕ т.м. John West, ж/б 185г. </t>
  </si>
  <si>
    <t>~20-25</t>
  </si>
  <si>
    <r>
      <t xml:space="preserve">Морской коктейль SI уп. 1*10 кг (6 компонентов) </t>
    </r>
    <r>
      <rPr>
        <b/>
        <sz val="14"/>
        <color indexed="10"/>
        <rFont val="Arial"/>
        <family val="2"/>
      </rPr>
      <t>NEW</t>
    </r>
  </si>
  <si>
    <t>Arti Seafood</t>
  </si>
  <si>
    <t>BRIDOR</t>
  </si>
  <si>
    <r>
      <t xml:space="preserve">Икра черная зернистая осетровая пастеризованная 1/30 мет. бан. </t>
    </r>
    <r>
      <rPr>
        <b/>
        <sz val="14"/>
        <color indexed="10"/>
        <rFont val="Arial"/>
        <family val="2"/>
      </rPr>
      <t>NEW</t>
    </r>
  </si>
  <si>
    <t>Филе индейки фас. в лоток</t>
  </si>
  <si>
    <r>
      <t xml:space="preserve">Салат из водорослей Хияши Вакаме 1 кг с/м, Ausco, Китай </t>
    </r>
    <r>
      <rPr>
        <b/>
        <sz val="14"/>
        <color indexed="10"/>
        <rFont val="Arial"/>
        <family val="2"/>
      </rPr>
      <t>NEW</t>
    </r>
  </si>
  <si>
    <t>Сыр мягкий Арла Натура с Травами и специями м.д.ж. в с.в. 50%, 1уп/ 150гр</t>
  </si>
  <si>
    <t xml:space="preserve">Сыр мягкий Арла Натура Легкий м.д.ж. в с.в. 50%, 1уп/ 150гр </t>
  </si>
  <si>
    <r>
      <t>Сыр мягкий Арла Натура м.д.ж. в с.в. 70%, 1уп/ 150гр</t>
    </r>
    <r>
      <rPr>
        <b/>
        <sz val="14"/>
        <color indexed="10"/>
        <rFont val="Arial"/>
        <family val="2"/>
      </rPr>
      <t xml:space="preserve"> </t>
    </r>
  </si>
  <si>
    <t>Сыр с белой плесенью "Кастелло Камамбер" м.д.ж. в с.в. 50%, Дания,  1уп/125гр</t>
  </si>
  <si>
    <t>Сыр мягкий "Кастелло Данаблю" с голубой плесенью м.д.ж. в с.в. 60%, Дания, сегмент, 1уп/100гр*</t>
  </si>
  <si>
    <t>Жемчужина Поволжья</t>
  </si>
  <si>
    <t xml:space="preserve">Масло оливковое нерафинированное Extra Virgin, ж/б, 3 л </t>
  </si>
  <si>
    <t>Масло сливочное несол. Arla Natura массовая доля жира в с.в 82%, 180 гр</t>
  </si>
  <si>
    <t>Сыр фета "Три коровы"м.д.ж. в с.в. не менее 40%, 1 уп/500 г</t>
  </si>
  <si>
    <t>Сыр фета "Три коровы" м.д.ж. в с.в. не менее 40%, 1 уп/200 г</t>
  </si>
  <si>
    <t>Сыр мягкий Арла Натура с Травами и спец. м.д.ж. в с.в. в-ве 50%, 1уп/ 150гр</t>
  </si>
  <si>
    <t>Масло фритюрное Вегафрай 7,5 л/6,9 кг</t>
  </si>
  <si>
    <t>ТД Заречное</t>
  </si>
  <si>
    <r>
      <t xml:space="preserve">Филе палтуса без кожи индивидуальной заморозки, кг </t>
    </r>
    <r>
      <rPr>
        <b/>
        <sz val="14"/>
        <color indexed="10"/>
        <rFont val="Arial"/>
        <family val="2"/>
      </rPr>
      <t>NEW</t>
    </r>
  </si>
  <si>
    <t>~11</t>
  </si>
  <si>
    <t>~15</t>
  </si>
  <si>
    <t>~5</t>
  </si>
  <si>
    <t>~16</t>
  </si>
  <si>
    <r>
      <t>Миндальный порошок для макарон (миндаль измельченный), 10 кг</t>
    </r>
    <r>
      <rPr>
        <b/>
        <sz val="14"/>
        <color indexed="10"/>
        <rFont val="Arial"/>
        <family val="2"/>
      </rPr>
      <t xml:space="preserve"> </t>
    </r>
  </si>
  <si>
    <t>Itac</t>
  </si>
  <si>
    <r>
      <t xml:space="preserve">Черный шоколад "GUAYAQUIL" тм. "DGF ROYAL", какао-продуктов min 64 %, 1 меш/ 20 кг  </t>
    </r>
    <r>
      <rPr>
        <b/>
        <sz val="14"/>
        <color indexed="10"/>
        <rFont val="Arial"/>
        <family val="2"/>
      </rPr>
      <t>NEW</t>
    </r>
  </si>
  <si>
    <r>
      <t xml:space="preserve">Молочный шоколад-кувертюр "Maracaibo" тм. "DGF ROYAL", какао-продуктов 38 % min, 1 меш/ 20 кг  </t>
    </r>
    <r>
      <rPr>
        <b/>
        <sz val="14"/>
        <color indexed="10"/>
        <rFont val="Arial"/>
        <family val="2"/>
      </rPr>
      <t>NEW</t>
    </r>
  </si>
  <si>
    <r>
      <t xml:space="preserve">Белый шоколад "ЛУИ БЛАН", тм. "DGF INDUSTRIES", какао-продуктов min 30%, 1 меш/ 25 кг </t>
    </r>
    <r>
      <rPr>
        <b/>
        <sz val="14"/>
        <color indexed="10"/>
        <rFont val="Arial"/>
        <family val="2"/>
      </rPr>
      <t>NEW</t>
    </r>
  </si>
  <si>
    <r>
      <t xml:space="preserve">Молочный шоколад-кувертюр тм. "DGF INDUSTRIES", какао-продуктов min 36,8 %, 1 меш/ 25 кг  </t>
    </r>
    <r>
      <rPr>
        <b/>
        <sz val="14"/>
        <color indexed="10"/>
        <rFont val="Arial"/>
        <family val="2"/>
      </rPr>
      <t>NEW</t>
    </r>
  </si>
  <si>
    <t>Майонез НАСТОЯЩИЙ HELLMANN'S,  5 кг</t>
  </si>
  <si>
    <t>Чай Lipton черный байховый ароматизир Heart of Ceylon  100 конв х2 г</t>
  </si>
  <si>
    <t>Китай/РФ</t>
  </si>
  <si>
    <t>Kikkoman СЛАБОСОЛ. Соевый соус легкий ст/бут. с дозатором, 150мл</t>
  </si>
  <si>
    <t>КНОРР соус из черного перца 2,3кг</t>
  </si>
  <si>
    <t xml:space="preserve">КНОРР соус Терияки 2,5кг </t>
  </si>
  <si>
    <r>
      <t>КНОРР Устричный соус  2,35кг</t>
    </r>
    <r>
      <rPr>
        <b/>
        <sz val="14"/>
        <color indexed="10"/>
        <rFont val="Arial"/>
        <family val="2"/>
      </rPr>
      <t xml:space="preserve"> </t>
    </r>
  </si>
  <si>
    <r>
      <t>КНОРР Приправа жидкая для приготовления блюд на воке 835 мл</t>
    </r>
    <r>
      <rPr>
        <b/>
        <sz val="14"/>
        <color indexed="10"/>
        <rFont val="Arial"/>
        <family val="2"/>
      </rPr>
      <t xml:space="preserve"> </t>
    </r>
  </si>
  <si>
    <t>Knorr Соус устричный 2,35кг</t>
  </si>
  <si>
    <t xml:space="preserve">Knorr Приправа жидкая для вока 835 мл </t>
  </si>
  <si>
    <t xml:space="preserve">Кунжут черный неочищенный жареный, "Takumi", Россия, 1 кг </t>
  </si>
  <si>
    <t>Концентрат для рыбного супа Dashinomoto 1 уп/1кг.</t>
  </si>
  <si>
    <t xml:space="preserve">Имбирь маринованный белый 1уп./0.5кг  PREMIUM </t>
  </si>
  <si>
    <t xml:space="preserve">Имбирь маринованный розовый 1уп./0.5кг  PREMIUM </t>
  </si>
  <si>
    <t>Имбирь маринованный розовый  1уп./1кг  PREMIUM</t>
  </si>
  <si>
    <t xml:space="preserve">Редька маринованная 1уп/0,5кг. </t>
  </si>
  <si>
    <t xml:space="preserve">Смесь для теста ТЕМПУРА  1 меш./18 кг    </t>
  </si>
  <si>
    <r>
      <t>Суп-пюре шпинат 1,6 кг</t>
    </r>
    <r>
      <rPr>
        <b/>
        <sz val="14"/>
        <color indexed="10"/>
        <rFont val="Arial"/>
        <family val="2"/>
      </rPr>
      <t xml:space="preserve"> </t>
    </r>
  </si>
  <si>
    <t>Маслины Гонсалес Голд  б/к, 1бан\ 425гр</t>
  </si>
  <si>
    <t xml:space="preserve">Соус Гриль Хайнц балк 1 кг </t>
  </si>
  <si>
    <t xml:space="preserve">Соус Бургер балк 1 кг </t>
  </si>
  <si>
    <t>Соус Чипотл Саусвест балк 1 кг</t>
  </si>
  <si>
    <t>Пирожки с вишн. нач-й Ист Болт (Россия) 10,88 кг/кор. (0,085 кг*128 шт)</t>
  </si>
  <si>
    <t>Пирожки с ябл. нач-й Ист Болт (Россия) 10,88 кг/кор. (0,085 кг*128 шт)</t>
  </si>
  <si>
    <t>Булочка для гамб-ра с кунж. заморож. 80 гр. 125мм 1 кор./24 шт./1,92 кг</t>
  </si>
  <si>
    <t>Булочка для гамб-ра с кунж. заморож. 53 гр. 100мм 1кор./48шт/2,54кг FSB</t>
  </si>
  <si>
    <t>Булочка для гамб-ра с кунж. тройная 75 гр. 100мм 1 кор./48 шт./3,60 кг</t>
  </si>
  <si>
    <t>ГОВЯДИНА С/М</t>
  </si>
  <si>
    <r>
      <t xml:space="preserve">Полуфабрикат мучных изделий быстрозам-й "Филло", 500 гр </t>
    </r>
    <r>
      <rPr>
        <b/>
        <sz val="14"/>
        <color indexed="10"/>
        <rFont val="Arial"/>
        <family val="2"/>
      </rPr>
      <t>NEW</t>
    </r>
  </si>
  <si>
    <t xml:space="preserve">Консервы рыб. ТУНЕЦ КУСОЧКАМИ В СОБСТВ. СОКУ тм Morrel, ж/б 185г    </t>
  </si>
  <si>
    <t xml:space="preserve">Консервы рыб. ТУНЕЦ КУСОЧКАМИ В ПОДСОЛН. МАСЛЕ тм Morrel, ж/б 185г      </t>
  </si>
  <si>
    <t xml:space="preserve">Консервы рыб. ТУНЕЦ КУСОЧКАМИ В ОЛИВК. МАСЛЕ тм Morrel, ж/б 185г    </t>
  </si>
  <si>
    <t xml:space="preserve">Консервы рыб. ТУНЕЦ РУБЛЕНЫЙ В ПОДСОЛН. МАСЛЕ тм Morrel, ж/б 185г    </t>
  </si>
  <si>
    <t xml:space="preserve">Консервы рыб. ТУНЕЦ РУБЛЕНЫЙ В СОБСТВ. СОКУ тм Morrel, ж/б 185г    </t>
  </si>
  <si>
    <t>Консервы рыб. ТУНЕЦ РУБЛЕН. В ПОДСОЛН. МАСЛЕ т.м. John West, ж/б 185г.</t>
  </si>
  <si>
    <t xml:space="preserve">Консервы рыб. ТУНЕЦ РУБЛЕН. В ПОДСОЛН. МАСЛЕ т.м. Star Kist, ж/б 160г. </t>
  </si>
  <si>
    <t>Консервы рыб. ТУНЕЦ РУБЛЕН. В СОБСТВ. СОКУ т.м. John West, ж/б 185г.</t>
  </si>
  <si>
    <t xml:space="preserve">Консервы рыб. ТУНЕЦ РУБЛЕН. В СОБСТВ. СОКУ т.м. Star Kist, ж/б 160г. </t>
  </si>
  <si>
    <t xml:space="preserve">Консервы рыб. ТУНЕЦ  КУСОЧК. В СОБСТВ. СОКУ т.м. John West, ж/б 185г. </t>
  </si>
  <si>
    <t xml:space="preserve">Семга (лосось) атл.потр. с/г 4-6 кг с/м, Чили </t>
  </si>
  <si>
    <t>Сыр мягкий "Кастелло Данаблю" с голубой плесенью м.д.ж в сух. вещ. 50%, Дания, круг, 1 уп/около 3кг</t>
  </si>
  <si>
    <t>Сыр Арла Натура сливочный,  м.д.ж. в с.в. 45 %, цилиндр,  200 г</t>
  </si>
  <si>
    <t>Сыр Арла Натура сливочный  м.д.ж. в с.в. 45%,  цилиндр 400 г</t>
  </si>
  <si>
    <t>Колбаса сырокопченая</t>
  </si>
  <si>
    <t>Мясные деликатесы Златиборац</t>
  </si>
  <si>
    <t>ШЕЙКА СВИНАЯ сырокопченая (нарезка) 80 г/уп.</t>
  </si>
  <si>
    <t>БАРАНИНА с/м</t>
  </si>
  <si>
    <t>Баранина корейка 8 рёбер зачищ, 75/45</t>
  </si>
  <si>
    <t>Te Kuiti</t>
  </si>
  <si>
    <t>Мраморная говядина</t>
  </si>
  <si>
    <t>Полуфабрикаты из говядины</t>
  </si>
  <si>
    <t>Ягнятина корейка  8 ребр зачищ, 400-800г.</t>
  </si>
  <si>
    <t>Куриные пофабрикаты</t>
  </si>
  <si>
    <t>Субпродукты птичьи Печень ЦБ упак в средний лоток и г/я, зам</t>
  </si>
  <si>
    <t>Грудка утенка на коже в лотке, в г/я, зам</t>
  </si>
  <si>
    <t>Креветки черные тигр. 13/15 с/м, б/г, в панцире, 1 уп/1 кг (м. нетто без глазир. ~800 г.)</t>
  </si>
  <si>
    <r>
      <t xml:space="preserve">ГОВЯДИНА стейк "Вегас Стрип" (Vegas Strip)  ~ 1,8-2,5 кг </t>
    </r>
    <r>
      <rPr>
        <b/>
        <sz val="14"/>
        <color indexed="10"/>
        <rFont val="Arial"/>
        <family val="2"/>
      </rPr>
      <t>NEW</t>
    </r>
  </si>
  <si>
    <r>
      <t>ГОВЯДИНА ребра порционные Short Ribs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 xml:space="preserve">~ 1,5-2,5 кг </t>
    </r>
    <r>
      <rPr>
        <b/>
        <sz val="14"/>
        <color indexed="10"/>
        <rFont val="Arial"/>
        <family val="2"/>
      </rPr>
      <t>NEW</t>
    </r>
  </si>
  <si>
    <r>
      <t xml:space="preserve">ГОВЯДИНА передняя часть лопатки Chuck Tender ~ 1,2-2,2 кг </t>
    </r>
    <r>
      <rPr>
        <b/>
        <sz val="14"/>
        <color indexed="10"/>
        <rFont val="Arial"/>
        <family val="2"/>
      </rPr>
      <t>NEW</t>
    </r>
  </si>
  <si>
    <r>
      <t>ГОВЯДИНА передняя часть лопатки Chuck Tender ~ 1,2-2,2 кг</t>
    </r>
    <r>
      <rPr>
        <b/>
        <sz val="14"/>
        <color indexed="10"/>
        <rFont val="Arial"/>
        <family val="2"/>
      </rPr>
      <t>NEW</t>
    </r>
  </si>
  <si>
    <t>~6,8</t>
  </si>
  <si>
    <t xml:space="preserve">Жидкий бульон проф концентр КУРИНЫЙ 1 л </t>
  </si>
  <si>
    <t>Феттучине с добавлением яйца и шпинатом 500г</t>
  </si>
  <si>
    <t>Пенне Ригате с добавлением яйца 400г</t>
  </si>
  <si>
    <r>
      <t xml:space="preserve">РИС "BOTAN" 18,14 кг. "JFC Int." </t>
    </r>
    <r>
      <rPr>
        <b/>
        <sz val="14"/>
        <color indexed="10"/>
        <rFont val="Arial"/>
        <family val="2"/>
      </rPr>
      <t>NEW</t>
    </r>
  </si>
  <si>
    <t>Крем сливоч. ультрапаст. 33 %, 1000 г.</t>
  </si>
  <si>
    <t>Молочный Гостинец</t>
  </si>
  <si>
    <t xml:space="preserve">TABASCO перечный соус Чипотле ст/б 150мл  </t>
  </si>
  <si>
    <r>
      <t xml:space="preserve">TABASCO перечный соус Чипотле ст/б 60мл  </t>
    </r>
    <r>
      <rPr>
        <b/>
        <sz val="14"/>
        <color indexed="10"/>
        <rFont val="Arial"/>
        <family val="2"/>
      </rPr>
      <t xml:space="preserve">NEW </t>
    </r>
  </si>
  <si>
    <t>Kikkoman Приправа для суши бут/300мл</t>
  </si>
  <si>
    <t xml:space="preserve">Kikkoman Приправа для суши бут/300мл </t>
  </si>
  <si>
    <t>Дункан</t>
  </si>
  <si>
    <t xml:space="preserve">МИРИН ФУ РИСОВЫЙ  СОУС, кан/20 литров </t>
  </si>
  <si>
    <t>~ 10,6</t>
  </si>
  <si>
    <t>~15,8</t>
  </si>
  <si>
    <r>
      <t xml:space="preserve">ГОВЯДИНА реберный отруб на кости  </t>
    </r>
    <r>
      <rPr>
        <b/>
        <sz val="14"/>
        <color indexed="10"/>
        <rFont val="Arial"/>
        <family val="2"/>
      </rPr>
      <t>New</t>
    </r>
  </si>
  <si>
    <t xml:space="preserve">ТУНЕЦ филе с/м   </t>
  </si>
  <si>
    <t>ТУНЕЦ филе с/м</t>
  </si>
  <si>
    <t>тел/факс: +375 17 513-80-82, +375 17 513-80-86</t>
  </si>
  <si>
    <t>Соус  Барбекью, п/э 2,5 кг</t>
  </si>
  <si>
    <t>Лапша ЛОНГКАУ (классическая),  250 г.</t>
  </si>
  <si>
    <t xml:space="preserve">Япония   </t>
  </si>
  <si>
    <r>
      <t xml:space="preserve">Масло кунжутное "Раю" острое, 100 мл </t>
    </r>
    <r>
      <rPr>
        <b/>
        <sz val="14"/>
        <color indexed="10"/>
        <rFont val="Arial"/>
        <family val="2"/>
      </rPr>
      <t>NEW</t>
    </r>
  </si>
  <si>
    <t>Iwai</t>
  </si>
  <si>
    <t xml:space="preserve">Масло подсолнечное Жемчужина Поволжья раф. бут./0,85 л. </t>
  </si>
  <si>
    <r>
      <t xml:space="preserve">Лапша ЛОНГКАУ (классическая),  250 г.  </t>
    </r>
    <r>
      <rPr>
        <b/>
        <sz val="14"/>
        <color indexed="10"/>
        <rFont val="Arial"/>
        <family val="2"/>
      </rPr>
      <t>NEW</t>
    </r>
  </si>
  <si>
    <t>S&amp;B</t>
  </si>
  <si>
    <t>Kinjirushi</t>
  </si>
  <si>
    <t>Kousyo</t>
  </si>
  <si>
    <t>Momoya</t>
  </si>
  <si>
    <t xml:space="preserve">Япония </t>
  </si>
  <si>
    <t>Кnorr</t>
  </si>
  <si>
    <r>
      <t>Knorr Соус голландский, 500 гр.</t>
    </r>
    <r>
      <rPr>
        <b/>
        <sz val="14"/>
        <color indexed="10"/>
        <rFont val="Arial"/>
        <family val="2"/>
      </rPr>
      <t xml:space="preserve"> NEW</t>
    </r>
  </si>
  <si>
    <t>КНОРР Устричный соус  2,35кг  NEW</t>
  </si>
  <si>
    <t>Соус китайский хойсин 500 г NEW</t>
  </si>
  <si>
    <r>
      <t xml:space="preserve">Куриный бульон концентр.  уп/1 кг  </t>
    </r>
    <r>
      <rPr>
        <b/>
        <sz val="14"/>
        <color indexed="10"/>
        <rFont val="Arial"/>
        <family val="2"/>
      </rPr>
      <t>NEW</t>
    </r>
  </si>
  <si>
    <t>Россия, Польша</t>
  </si>
  <si>
    <r>
      <t xml:space="preserve">Сыр полутвердый "Моцарелла Пицца" с м.д. жира в с. в. 42%,тертый 3000 г </t>
    </r>
    <r>
      <rPr>
        <b/>
        <sz val="14"/>
        <color indexed="10"/>
        <rFont val="Arial"/>
        <family val="2"/>
      </rPr>
      <t>Акция</t>
    </r>
  </si>
  <si>
    <t>фасоль, горошек, кукуруза</t>
  </si>
  <si>
    <t>Фасоль в томатном соусе, ж/б 415 г</t>
  </si>
  <si>
    <t>Сыр полутвердый  копч. "Провола" с м.д. жира в с. в. 45% Bonfesto, 235г</t>
  </si>
  <si>
    <t>DGF ROYAL</t>
  </si>
  <si>
    <t>Velcom: +375 29 166-52-80 (81); МТС: +375 33 666-52-80</t>
  </si>
  <si>
    <t>Velcom: +375 29 166-52-80 (81); МТС: +375  33 666-52-80</t>
  </si>
  <si>
    <t>ГРИБЫ</t>
  </si>
  <si>
    <t>Грибы сушеные SHITAKE, 1уп/0,25 кг</t>
  </si>
  <si>
    <r>
      <t xml:space="preserve">Филе лосося атл. с/м TRIM D, 1800-2500 г </t>
    </r>
    <r>
      <rPr>
        <b/>
        <sz val="14"/>
        <color indexed="10"/>
        <rFont val="Arial"/>
        <family val="2"/>
      </rPr>
      <t>NEW</t>
    </r>
  </si>
  <si>
    <t>Кукуруза ж/б 340 г,</t>
  </si>
  <si>
    <t>Олеин пальмовый рафинир. дезодорир. т.з. "Пальмастар" 22-01, 1кор./20 кг</t>
  </si>
  <si>
    <t>Крем сливочный Арла Chef Bake'n'Roll м.д.жира 25 % ведро 1,5 кг</t>
  </si>
  <si>
    <t>Ginshari</t>
  </si>
  <si>
    <t>Youki</t>
  </si>
  <si>
    <t>Aceitunas Gonzalez</t>
  </si>
  <si>
    <t>Маслины без косточки  Aceitunas Gonzalez 300гр</t>
  </si>
  <si>
    <t>ИНГРЕДИЕНТЫ ДЛЯ КОНДИТЕРСКИХ ИЗДЕЛИЙ, ШОКОЛАД</t>
  </si>
  <si>
    <t>BonGenie</t>
  </si>
  <si>
    <t>Артикул</t>
  </si>
  <si>
    <t>ЗАМОРОЖЕННЫЕ ОВОЩИ</t>
  </si>
  <si>
    <t xml:space="preserve">Kапуста брокколи быстрозамороженная 1 уп/1кг  </t>
  </si>
  <si>
    <t xml:space="preserve"> DUJARDIN</t>
  </si>
  <si>
    <t>Бельгия</t>
  </si>
  <si>
    <t xml:space="preserve">Молодая морковь быстрозамороженная 1 уп/450г </t>
  </si>
  <si>
    <t xml:space="preserve">Цветная капуста  быстрозамороженная 1 уп/1кг </t>
  </si>
  <si>
    <t xml:space="preserve">Молодая кукуруза в початках быстрозамороженная 1 уп/1кг </t>
  </si>
  <si>
    <t xml:space="preserve">Кукуруза в зернах быстрозамороженная 1 уп/1кг </t>
  </si>
  <si>
    <t xml:space="preserve">Китайская смесь быстрозамороженная 1уп/1кг </t>
  </si>
  <si>
    <t xml:space="preserve">Стручковый горох манжту быстрозамороженная 1уп/1кг </t>
  </si>
  <si>
    <t xml:space="preserve">Мелкий горошек быстрозамороженная 1уп/1кг </t>
  </si>
  <si>
    <t xml:space="preserve">Листовой шпинат порционный быстрозамороженная 1уп/450г </t>
  </si>
  <si>
    <t xml:space="preserve">Рубленый порционный шпинат быстрозамороженная 1уп/450г </t>
  </si>
  <si>
    <t xml:space="preserve">Стручковая фасоль мелкая быстрозамороженная 1уп/1кг </t>
  </si>
  <si>
    <t xml:space="preserve">Стручковая фасоль резаная быстрозамороженная 1уп/1кг </t>
  </si>
  <si>
    <t xml:space="preserve">Летняя смесь быстрозамороженная 1уп/1кг </t>
  </si>
  <si>
    <t xml:space="preserve">Брюссельская капуста быстрозамороженная 1уп/1кг </t>
  </si>
  <si>
    <t>КАРТОФЕЛЬ ФРИ</t>
  </si>
  <si>
    <t>LUTOSA</t>
  </si>
  <si>
    <t>Картофель фри в панировке  10х10 мм, масса 2,5 кг</t>
  </si>
  <si>
    <t>Картофель фри  тонкий 10х10мм, масса 1 кг</t>
  </si>
  <si>
    <t>Картофель фри 7x7 мм в панировке, масса 2,5 кг</t>
  </si>
  <si>
    <t>Картофель фри 7x7 мм тонкий, масса 1 кг</t>
  </si>
  <si>
    <t>Картофель фри  волнистый, масса 1 кг</t>
  </si>
  <si>
    <t>Луковые кольца , масса 1кг</t>
  </si>
  <si>
    <t>Картофельные дольки в кожуре 1,8 часть, масса 2,5 кг</t>
  </si>
  <si>
    <r>
      <t xml:space="preserve">Кальмар филе U10 (блок 7,5 кг * 3, в кор. 22,5 кг), РФ </t>
    </r>
    <r>
      <rPr>
        <b/>
        <sz val="14"/>
        <color indexed="10"/>
        <rFont val="Arial"/>
        <family val="2"/>
      </rPr>
      <t>NEW</t>
    </r>
  </si>
  <si>
    <r>
      <t xml:space="preserve">Кальмар филе U10 (блок 7,5 кг * 3, в кор. 22,5 кг), РФ   </t>
    </r>
    <r>
      <rPr>
        <b/>
        <sz val="14"/>
        <color indexed="10"/>
        <rFont val="Arial"/>
        <family val="2"/>
      </rPr>
      <t>NEW</t>
    </r>
  </si>
  <si>
    <t>Находкинский</t>
  </si>
  <si>
    <t>Своя Пекарня</t>
  </si>
  <si>
    <t xml:space="preserve">БУЛОЧКА для гамб-ра с кунжутом зеленая с/м 82гр. 125мм 1кор./40шт. </t>
  </si>
  <si>
    <t xml:space="preserve">БУЛОЧКА для гамб-ра с кунжутом оранж. с/м 82гр. 125мм 1кор./40шт. </t>
  </si>
  <si>
    <t xml:space="preserve">БУЛОЧКА для гамб-ра с кунжутом розовая с/м 82гр. 125мм 1 кор./40 шт. </t>
  </si>
  <si>
    <t>БУЛОЧКА для гамб-ра с кунжутом фиолетовая с/м 82гр125мм1кор./40шт.</t>
  </si>
  <si>
    <t xml:space="preserve">БУЛОЧКА для гамб-ра с кунжутом темная (черная) с/м 54гр. 100мм 1кор./60 шт. </t>
  </si>
  <si>
    <t xml:space="preserve">БУЛОЧКА для гамб-ра с кунжутом темная (черная) с/м 82гр. 125мм 1кор./40 шт. </t>
  </si>
  <si>
    <t>Икра лососевая зернистая (горбуша),  ж/б 140 г</t>
  </si>
  <si>
    <t xml:space="preserve">Сыр мягкий молодой  в рассоле, Hochland Prof,  м.д.ж. в с.в. 45%, 500 г </t>
  </si>
  <si>
    <t>~14</t>
  </si>
  <si>
    <t>Ирландия</t>
  </si>
  <si>
    <t>Италия/Германия</t>
  </si>
  <si>
    <t>Ferrero</t>
  </si>
  <si>
    <t>Nutella</t>
  </si>
  <si>
    <t xml:space="preserve">Черный шоколад "GUAYAQUIL" тм. "DGF ROYAL", какао-продуктов min 64 %, 1 меш/ 20 кг </t>
  </si>
  <si>
    <t xml:space="preserve">Молочный шоколад-кувертюр "Maracaibo" тм. "DGF ROYAL", какао-продуктов 38 % min, 1 меш/ 20 кг  </t>
  </si>
  <si>
    <t xml:space="preserve">Молочный шоколад BonGenie 95 г </t>
  </si>
  <si>
    <t>Молочный шоколад BonGenie с карамелью  100 г</t>
  </si>
  <si>
    <t xml:space="preserve">Молочный шоколад BonGenie с миндалем  95 г </t>
  </si>
  <si>
    <t>Молочный шоколад BonGenie с фундуком  95 г</t>
  </si>
  <si>
    <t xml:space="preserve">Темный  шоколад BonGenie 74 % 100 г </t>
  </si>
  <si>
    <t xml:space="preserve">Темный шоколад BonGenie с миндалем  95 г </t>
  </si>
  <si>
    <t>Белый шоколад "ЛУИ БЛАН", тм. "DGF INDUSTRIES", какао-продуктов min 30%, 1 меш/ 25 кг</t>
  </si>
  <si>
    <t xml:space="preserve">Черный шоколад "Кувертюр" тм. "DGF SERVICE", какао-продуктов min 61 %, 1 меш/ 25 кг </t>
  </si>
  <si>
    <t xml:space="preserve">Молочный шоколад-кувертюр тм. "DGF INDUSTRIES", какао-продуктов min 36,8 %, 1 меш/ 25 кг </t>
  </si>
  <si>
    <t xml:space="preserve">Булочка Boncake (1 шт/80 гр) клубничная </t>
  </si>
  <si>
    <t xml:space="preserve">Булочка Boncake (1 шт/ 80 гр) карамельная </t>
  </si>
  <si>
    <t>Булочка Boncake (1 шт/80 гр)</t>
  </si>
  <si>
    <t xml:space="preserve">Булочка Boncake (1 шт/ 80 гр) шоколадная </t>
  </si>
  <si>
    <t>Пирог с вишнево-творожной начинкой "Датский" (1шт/0,5кг)</t>
  </si>
  <si>
    <t>Пирог с начинкой из ветчины "Сытный" (1 шт/0,5кг)</t>
  </si>
  <si>
    <t>Пирог с яблочно-грушевой начинкой "Датский" (1 шт/0,5 кг)</t>
  </si>
  <si>
    <t xml:space="preserve">Пирог с начинкой из лесных ягод "Датский" (1шт/0,5 кг) </t>
  </si>
  <si>
    <t>Пирожное "Рафаэлло" (1 шт/12 кусочков/1,080 кг)</t>
  </si>
  <si>
    <t xml:space="preserve">Торт "Графские развалины с безе" (1 шт/0,09 кг) </t>
  </si>
  <si>
    <t xml:space="preserve">Торт "Матрица с черной смородиной" (1шт/12 кусочков/1,08 кг) </t>
  </si>
  <si>
    <t xml:space="preserve">Торт "Медовик"  (1 шт/12 кусочков/1,08 кг) </t>
  </si>
  <si>
    <r>
      <rPr>
        <b/>
        <sz val="14"/>
        <rFont val="Arial"/>
        <family val="2"/>
      </rPr>
      <t xml:space="preserve">Торт "Эстерхази" (1 шт/12 кусочков/1,08 кг) </t>
    </r>
    <r>
      <rPr>
        <b/>
        <sz val="14"/>
        <color indexed="10"/>
        <rFont val="Arial"/>
        <family val="2"/>
      </rPr>
      <t xml:space="preserve"> </t>
    </r>
  </si>
  <si>
    <t>Raffaello</t>
  </si>
  <si>
    <t>Kinder</t>
  </si>
  <si>
    <t>Tic Tac</t>
  </si>
  <si>
    <t>Конфеты, шоколад Ferrero</t>
  </si>
  <si>
    <r>
      <t xml:space="preserve">Набор из хлебных палочек и пасты Nutella 52 г </t>
    </r>
    <r>
      <rPr>
        <b/>
        <sz val="14"/>
        <color indexed="10"/>
        <rFont val="Arial"/>
        <family val="2"/>
      </rPr>
      <t>NEW</t>
    </r>
  </si>
  <si>
    <r>
      <t xml:space="preserve">Конфеты "Раффаэлло" с минд. Т4 40 г </t>
    </r>
    <r>
      <rPr>
        <b/>
        <sz val="14"/>
        <color indexed="10"/>
        <rFont val="Arial"/>
        <family val="2"/>
      </rPr>
      <t>NEW</t>
    </r>
  </si>
  <si>
    <r>
      <t xml:space="preserve">Конфеты "Раффаэлло" с минд. Т15 150 г </t>
    </r>
    <r>
      <rPr>
        <b/>
        <sz val="14"/>
        <color indexed="10"/>
        <rFont val="Arial"/>
        <family val="2"/>
      </rPr>
      <t>NEW</t>
    </r>
  </si>
  <si>
    <r>
      <t xml:space="preserve">Конфеты "Ферреро Рошер" Т3 37,5 г  </t>
    </r>
    <r>
      <rPr>
        <b/>
        <sz val="14"/>
        <color indexed="10"/>
        <rFont val="Arial"/>
        <family val="2"/>
      </rPr>
      <t>NEW</t>
    </r>
  </si>
  <si>
    <r>
      <t xml:space="preserve">Конфеты из молочн. шокол. "Шоко Бонс" 46 г </t>
    </r>
    <r>
      <rPr>
        <b/>
        <sz val="14"/>
        <color indexed="10"/>
        <rFont val="Arial"/>
        <family val="2"/>
      </rPr>
      <t>NEW</t>
    </r>
  </si>
  <si>
    <r>
      <t xml:space="preserve">Яйцо шоколадное с игрушкой "Киндер Сюрприз "Маша и Медведь" 20 г </t>
    </r>
    <r>
      <rPr>
        <b/>
        <sz val="14"/>
        <color indexed="10"/>
        <rFont val="Arial"/>
        <family val="2"/>
      </rPr>
      <t>NEW</t>
    </r>
  </si>
  <si>
    <r>
      <t xml:space="preserve">Яйцо шоколадное с игрушкой "Киндер Сюрприз "Холодное сердце" 20 г </t>
    </r>
    <r>
      <rPr>
        <b/>
        <sz val="14"/>
        <color indexed="10"/>
        <rFont val="Arial"/>
        <family val="2"/>
      </rPr>
      <t>NEW</t>
    </r>
  </si>
  <si>
    <r>
      <t xml:space="preserve">Яйцо шоколадное с игрушкой "Киндер Сюрприз" Три Богатыря "Морской Царь" 20 г </t>
    </r>
    <r>
      <rPr>
        <b/>
        <sz val="14"/>
        <color indexed="10"/>
        <rFont val="Arial"/>
        <family val="2"/>
      </rPr>
      <t>NEW</t>
    </r>
  </si>
  <si>
    <r>
      <t xml:space="preserve">Шоколад "KINDER CHOCOLATE" с молочно-злаковой начинкой 23,5 г </t>
    </r>
    <r>
      <rPr>
        <b/>
        <sz val="14"/>
        <color indexed="10"/>
        <rFont val="Arial"/>
        <family val="2"/>
      </rPr>
      <t>NEW</t>
    </r>
  </si>
  <si>
    <r>
      <t xml:space="preserve">Шоколад молочный "Киндер" Макси Т1 21 г </t>
    </r>
    <r>
      <rPr>
        <b/>
        <sz val="14"/>
        <color indexed="10"/>
        <rFont val="Arial"/>
        <family val="2"/>
      </rPr>
      <t>NEW</t>
    </r>
  </si>
  <si>
    <r>
      <t xml:space="preserve">Шоколад молочный "Киндер" Макси Т4 84 г </t>
    </r>
    <r>
      <rPr>
        <b/>
        <sz val="14"/>
        <color indexed="10"/>
        <rFont val="Arial"/>
        <family val="2"/>
      </rPr>
      <t>NEW</t>
    </r>
  </si>
  <si>
    <r>
      <t xml:space="preserve">Кондитерское изделие "Киндер Джой" 20 г </t>
    </r>
    <r>
      <rPr>
        <b/>
        <sz val="14"/>
        <color indexed="10"/>
        <rFont val="Arial"/>
        <family val="2"/>
      </rPr>
      <t>NEW</t>
    </r>
  </si>
  <si>
    <r>
      <t xml:space="preserve">Вафли "Киндер Буэно" 43 г </t>
    </r>
    <r>
      <rPr>
        <b/>
        <sz val="14"/>
        <color indexed="10"/>
        <rFont val="Arial"/>
        <family val="2"/>
      </rPr>
      <t>NEW</t>
    </r>
  </si>
  <si>
    <r>
      <t xml:space="preserve">Пирожное "Киндер Делис" 42 г </t>
    </r>
    <r>
      <rPr>
        <b/>
        <sz val="14"/>
        <color indexed="10"/>
        <rFont val="Arial"/>
        <family val="2"/>
      </rPr>
      <t>NEW</t>
    </r>
  </si>
  <si>
    <r>
      <t xml:space="preserve">Драже "Тик Так" Мята Т24 16 г </t>
    </r>
    <r>
      <rPr>
        <b/>
        <sz val="14"/>
        <color indexed="10"/>
        <rFont val="Arial"/>
        <family val="2"/>
      </rPr>
      <t>NEW</t>
    </r>
  </si>
  <si>
    <r>
      <t xml:space="preserve">Драже "Тик Так" Апельсин Т24 16 г </t>
    </r>
    <r>
      <rPr>
        <b/>
        <sz val="14"/>
        <color indexed="10"/>
        <rFont val="Arial"/>
        <family val="2"/>
      </rPr>
      <t>NEW</t>
    </r>
  </si>
  <si>
    <t>Чечевица продовольственная "Эколайн GREEN" фас. 0,5 кг</t>
  </si>
  <si>
    <t>Эколайн</t>
  </si>
  <si>
    <t>Кукуруза сахарная в зернах, стерилизован., 1 сорт, т.м. "Эколайн", м/б 400 гр.</t>
  </si>
  <si>
    <t>СОЛЬ</t>
  </si>
  <si>
    <t>Соль морская натуральная пищевая, помол № 1 "Эколайн" фас. 1 кг</t>
  </si>
  <si>
    <t>Молдова</t>
  </si>
  <si>
    <t>П/ф из мяса птицы рубл. мяс. котлеты "Каменецкие" (вес 1 шт 115 гр.)</t>
  </si>
  <si>
    <t>П/ф из мяса птицы рубл. мяс. котлеты "Каменецкие" (вес 1 шт 60  гр.)</t>
  </si>
  <si>
    <t>Котлеты "Аппетитные" заморож.(вес) 1/6 кг (вес 1 шт 115 гр.)</t>
  </si>
  <si>
    <t>Котлеты "Аппетитные" заморож.(вес) 1/6 кг (вес 1 шт 60 гр.)</t>
  </si>
  <si>
    <t>51244</t>
  </si>
  <si>
    <t>51245</t>
  </si>
  <si>
    <t>Картофельная смесь для драников "Мацi у хаце" 900 гр.</t>
  </si>
  <si>
    <t>Картофельная смесь для драников "Мацi у хаце" 2300  гр.</t>
  </si>
  <si>
    <t>картофельная смесь для драников</t>
  </si>
  <si>
    <t>Мацi у хаце</t>
  </si>
  <si>
    <r>
      <t xml:space="preserve">Картофельная смесь для драников "Мацi у хаце" 900 гр. </t>
    </r>
    <r>
      <rPr>
        <b/>
        <sz val="14"/>
        <color indexed="10"/>
        <rFont val="Arial"/>
        <family val="2"/>
      </rPr>
      <t>NEW</t>
    </r>
  </si>
  <si>
    <r>
      <t xml:space="preserve">Картофельная смесь для драников "Мацi у хаце" 2300  гр. </t>
    </r>
    <r>
      <rPr>
        <b/>
        <sz val="14"/>
        <color indexed="10"/>
        <rFont val="Arial"/>
        <family val="2"/>
      </rPr>
      <t>NEW</t>
    </r>
  </si>
  <si>
    <t xml:space="preserve">Мука хлебопекарная в/с "Mamma Mia Pizza" 10 кг </t>
  </si>
  <si>
    <r>
      <t>Сахар тростниковый нерафинированный кристаллический 450 г</t>
    </r>
    <r>
      <rPr>
        <b/>
        <sz val="14"/>
        <color indexed="10"/>
        <rFont val="Arial"/>
        <family val="2"/>
      </rPr>
      <t xml:space="preserve"> </t>
    </r>
  </si>
  <si>
    <t xml:space="preserve">Миндальный порошок для макарон (миндаль измельченный), 10 кг </t>
  </si>
  <si>
    <t>Рис пропаренный "Янтарный" "Эколайн" 1 с. фас 0,9 кг</t>
  </si>
  <si>
    <t xml:space="preserve">Ягнятина корейка первые 4 ребра </t>
  </si>
  <si>
    <t>Суши нори, водоросли морские  т.м. Голубой дракон, 11 ГР.</t>
  </si>
  <si>
    <t>Сыр мягкий "Моцарелла" с м.д. жира в с. в. 45%, 125г (5 шар. по 25 г)</t>
  </si>
  <si>
    <r>
      <t xml:space="preserve">Слоеное БЕЗДРОЖЖЕВОЕ тесто 300г  тм BRIDOR (замор. полуфабр) </t>
    </r>
    <r>
      <rPr>
        <b/>
        <sz val="14"/>
        <color indexed="10"/>
        <rFont val="Arial"/>
        <family val="2"/>
      </rPr>
      <t>NEW</t>
    </r>
  </si>
  <si>
    <t xml:space="preserve">Стручковая фасоль мелкая ЦЕЛАЯ быстрозамороженная 1уп/1кг </t>
  </si>
  <si>
    <t>St Dalfour</t>
  </si>
  <si>
    <t>Сыр полутвердый "Моцарелла Пицца" с м.д. жира в сухом веществе 42%,тертый 2000 г</t>
  </si>
  <si>
    <t>СЛИВКИ, МОЛОКО, МАСЛО</t>
  </si>
  <si>
    <t>Сливки питьевые ультрапастеризованные, м. д. жира 20 %, 200 г</t>
  </si>
  <si>
    <t>ПРОСТОКВАШИНО</t>
  </si>
  <si>
    <t>Молоко питьевое ультрапастеризованное массовой долей жира 1,5 %, 950 мл упаковка BRIK ASEPTIC SQ</t>
  </si>
  <si>
    <t>Молоко питьевое ультрапастеризованное массовой долей жира 3,2 %, 950 мл упаковка BRIK ASEPTIC SQ,Беларусь</t>
  </si>
  <si>
    <t xml:space="preserve">223053, Минский район, Боровлянский с/с, 81-1б, каб.11, район д.  Дроздово </t>
  </si>
  <si>
    <t xml:space="preserve">223053, Минский район, Боровлянский с/с,  81-1б, каб.11, район д.  Дроздово </t>
  </si>
  <si>
    <t>Рис шлифованный АСА 1 уп/20кг</t>
  </si>
  <si>
    <t xml:space="preserve">Булочка для гамб-ра с кунж. тройная 78 гр. 100мм  1 кор./24 шт./1,8 кг </t>
  </si>
  <si>
    <t>Продукт соевый</t>
  </si>
  <si>
    <t xml:space="preserve"> ПРОДУКТ СОЕВЫЙ</t>
  </si>
  <si>
    <t>Кукуруза сахарная в зернах, стерилизован., Туров Град, м/б 400 гр.</t>
  </si>
  <si>
    <t>Туров Град</t>
  </si>
  <si>
    <t>Кукуруза сахарная,  стерилизован., м/б 400 гр. т.м. "Туров град"</t>
  </si>
  <si>
    <t xml:space="preserve">Салат из морских водорослей "Чука Салат" 1 уп./2кг.  </t>
  </si>
  <si>
    <t>Масло фритюрное Вегафрай 10 л/9,4 кг</t>
  </si>
  <si>
    <t>Клюква быстрозамороженная, 1 кг</t>
  </si>
  <si>
    <t>РБ</t>
  </si>
  <si>
    <t>Соус Гамбургер "Maitrefoods" (Россия) пакет балк 2л. (2 кг) /шт</t>
  </si>
  <si>
    <t>Рис Басмати длиннозерный "Эколайн Грин" фас. 0,5 кг</t>
  </si>
  <si>
    <t>Консервы рыб. ТУНЕЦ ФИЛЕ В ПОДСОЛН. МАСЛЕ т.м. JOHN WEST, ж/б 200г.</t>
  </si>
  <si>
    <t>Консервы рыб. ТУНЕЦ ФИЛЕ В СОБСТВЕННОМ СОКУ т.м. JOHN WEST, ж/б 200г.</t>
  </si>
  <si>
    <t xml:space="preserve">Консервы рыб. ТУНЕЦ  КУСОЧКАМИ В СОБСТВ. СОКУ т.м. John West, ж/б 185г. </t>
  </si>
  <si>
    <t>Консервы рыб. ТУНЕЦ РУБЛЕНЫЙ В ПОДСОЛН. МАСЛЕ т.м. John West, ж/б 185г.</t>
  </si>
  <si>
    <t>Консервы рыб. ТУНЕЦ РУБЛЕНЫЙ В СОБСТВ. СОКУ т.м. John West, ж/б 185г.</t>
  </si>
  <si>
    <t>La Doria</t>
  </si>
  <si>
    <t xml:space="preserve">Томаты резаные очищенные тм DueFagiani, 1 бан /4,05кг </t>
  </si>
  <si>
    <t xml:space="preserve">Томаты резаные очищенные тм DueFagiani, 1 кор /10,0кг </t>
  </si>
  <si>
    <t xml:space="preserve">Томаты резаные очищенные тм DueFagiani, 1 кор /15,0кг </t>
  </si>
  <si>
    <t xml:space="preserve">Пюре томатное для пиццы "Pizza sauce" тм DueFagiani, 1бан./4,1кг </t>
  </si>
  <si>
    <t xml:space="preserve">Томаты резаные очищенные тм DueFagiani, 1 кор/15,0кг </t>
  </si>
  <si>
    <t xml:space="preserve">Кальмар филе U10, РФ 1 кг </t>
  </si>
  <si>
    <t>Продукт соевый Тофу Mori-nu TOFU, 1уп/ 349 г</t>
  </si>
  <si>
    <t>Корнишоны маринованные ст.бан\670гр.</t>
  </si>
  <si>
    <t>КОРНИШОНЫ МАРИНОВАННЫЕ ст.бан\670гр.</t>
  </si>
  <si>
    <t>806 799</t>
  </si>
  <si>
    <t xml:space="preserve">Грибы (шампиньоны) резаные быстрозамороженные 1уп/1кг </t>
  </si>
  <si>
    <t>Хлеб белый тм Laci (хлебобулочное изделие замороженное), буханка 1шт/400г</t>
  </si>
  <si>
    <t>Хлеб ржаной тм Laci  (хлебобулочное изделие замороженное) тм Laci, нарезка 1шт/245г</t>
  </si>
  <si>
    <t xml:space="preserve"> Хлеб кисло-сладкий тм Laci (хлебобулочное изделие замороженное), нарезка 1шт/250г</t>
  </si>
  <si>
    <t>Хлеб ржаной с клюквой тм Laci (хлебобулочное изделие замороженное), нарезка 1шт/250г</t>
  </si>
  <si>
    <t>Хлеб темный фруктовый тм Laci (хлебобулочное изделие замороженное), нарезка 1шт/270г</t>
  </si>
  <si>
    <t>Хлеб ржаной  с грецким орехом тм Laci (хлебобулочное изделие замороженное), нарезка 1шт/220г</t>
  </si>
  <si>
    <t>Хлеб с добавлением моркови  тм Laci  (хлебобулочное изделие замороженное), нарезка 1шт/250г</t>
  </si>
  <si>
    <t>Хлеб светлый фруктовый тм Laci (хлебобулочное изделие замороженное), нарезка 1шт/250г</t>
  </si>
  <si>
    <t>LACI</t>
  </si>
  <si>
    <t>Латвия</t>
  </si>
  <si>
    <t>Рис длиннозерный "Жасмин" "Эколайн GREEN" 1 с. 0,5 кг</t>
  </si>
  <si>
    <r>
      <t xml:space="preserve">Перец острый  Халапеньо резаный кружочками (США) 2,89 кг/шт  </t>
    </r>
    <r>
      <rPr>
        <b/>
        <sz val="14"/>
        <color indexed="10"/>
        <rFont val="Arial"/>
        <family val="2"/>
      </rPr>
      <t>NEW</t>
    </r>
  </si>
  <si>
    <t>Тесто листовое для Spring Rools 21.5*21.5 см 40 листов, 550 гр</t>
  </si>
  <si>
    <t>ЗАМОРОЖЕННЫЕ ОВОЩИ, ГРИБЫ</t>
  </si>
  <si>
    <t>TERCET WEST</t>
  </si>
  <si>
    <t>Икра лососевая зернистая "красное золото" ст/б 1/100</t>
  </si>
  <si>
    <t>Норвегия/РБ</t>
  </si>
  <si>
    <t>Сыр мягкий Natura Arla 72% ведро 1,5кг/4шт (Дания)</t>
  </si>
  <si>
    <t>Кальмар филе U10, 1 кор/10 кг</t>
  </si>
  <si>
    <t>Икра лососевая зернистая "Тунгутун" 95 г. ж/б</t>
  </si>
  <si>
    <t xml:space="preserve">Тунгутун </t>
  </si>
  <si>
    <t>Тунгутун</t>
  </si>
  <si>
    <t>Урожайное</t>
  </si>
  <si>
    <t>ЛЕПЕШКА пшеничная (тортилья) 10" 6х18 шт</t>
  </si>
  <si>
    <t xml:space="preserve">Пюре томатное для пиццы со специями "Pizza sauce" тм DueFagiani, 1бан./4,1кг </t>
  </si>
  <si>
    <t>Треска филе б/к с/м 450-900г, блок ~6,81кг</t>
  </si>
  <si>
    <t>Треска филе б/к (450-900 1/19,05кг Атлантика (Мурманск))</t>
  </si>
  <si>
    <t xml:space="preserve">Корнишоны маринованные 680г ст/б </t>
  </si>
  <si>
    <t xml:space="preserve">Салат из морских водорослей Хияши Вакаме (Чука Салат) 1 уп./1кг.  </t>
  </si>
  <si>
    <t xml:space="preserve">Масло кунжутное "Раю" острое, Iwai, 100 мл, </t>
  </si>
  <si>
    <t>Филе тресковых пород рыбы (минтая) в хрустящей панировке, рыбные бургеры 70 г (упак 5 кг)</t>
  </si>
  <si>
    <t xml:space="preserve">Индия </t>
  </si>
  <si>
    <t>Маслины без косточки Aceitunas Gonzalez в жестебанках 425 г</t>
  </si>
  <si>
    <t>СИБАС (Бранзина или Лаврак) потрош. 300/400</t>
  </si>
  <si>
    <t>Мясо Мидий в/м SL  1уп./1 кг (100/200)</t>
  </si>
  <si>
    <t>Филе утиное с кожей в лот.гофр.зам</t>
  </si>
  <si>
    <t>Полуфабрикат из говядины Стейк "Минутка"(Сubed Steak), охлажденный</t>
  </si>
  <si>
    <t>~5,508</t>
  </si>
  <si>
    <t xml:space="preserve">Полуфабрикат из говядины Стейк"Ранчо", (Ranch Steak), охлажденный </t>
  </si>
  <si>
    <t>~4,358</t>
  </si>
  <si>
    <t>~5,5495</t>
  </si>
  <si>
    <t>Полуфабрикат из говядины Стейк "Топ-Сайд" (Top-Side Steak),  охлажденный</t>
  </si>
  <si>
    <t>Полуфабрикат из говядины Стейк Пиканья, (Coulotte Steak), охлажденный</t>
  </si>
  <si>
    <t>~2,773</t>
  </si>
  <si>
    <t>Полуфабрикат из говядины Стейк "Нью-Йорк" (TOP CHOICE), охлажденный</t>
  </si>
  <si>
    <t>~3,636</t>
  </si>
  <si>
    <t>Полуфабрикат из говядины Стейк "Рибай", (Rib Eey Steak), охлажденный</t>
  </si>
  <si>
    <t>~3,654</t>
  </si>
  <si>
    <t>Стейки ОХЛАЖДЕН.</t>
  </si>
  <si>
    <t>Праймбиф</t>
  </si>
  <si>
    <t>Семга (лосось) с/м SUP 5-6 кг</t>
  </si>
  <si>
    <t>Норвегия/Беларусь</t>
  </si>
  <si>
    <t xml:space="preserve">Сыр плавл. ломтевой "Бистро" Чеддар  45%  1,033 кг/уп, 6 упак*84 шт </t>
  </si>
  <si>
    <t xml:space="preserve">Сыр плавленый ломтевой "Бистро" Чеддар  45% Хохланд (Россия) 1,033 кг/уп, 6 упак*84 шт </t>
  </si>
  <si>
    <r>
      <t xml:space="preserve">Продукт соевый Тофу, 300 г </t>
    </r>
    <r>
      <rPr>
        <b/>
        <sz val="14"/>
        <color indexed="10"/>
        <rFont val="Arial"/>
        <family val="2"/>
      </rPr>
      <t xml:space="preserve"> </t>
    </r>
  </si>
  <si>
    <t>Масло подсолнечное "Каролина" раф. 0,9 л</t>
  </si>
  <si>
    <t xml:space="preserve">Масло подсолнечное Урожайное раф. дез. 0,87 л  </t>
  </si>
  <si>
    <t>Каролина</t>
  </si>
  <si>
    <t xml:space="preserve">Приправа жидкая для вока 835 мл </t>
  </si>
  <si>
    <t xml:space="preserve">КНОРР соус из черного перца 2,3кг </t>
  </si>
  <si>
    <t>КНОРР соус Терияки для вока 2,5кг</t>
  </si>
  <si>
    <t xml:space="preserve">КНОРР Устричный соус  2,35кг </t>
  </si>
  <si>
    <t xml:space="preserve">Соус китайский хойсин 500 г </t>
  </si>
  <si>
    <t>КНОРР Приправа жидкая для приготовления блюд на воке 835 мл</t>
  </si>
  <si>
    <t xml:space="preserve">Cмесь для фарша 1,8 кг  </t>
  </si>
  <si>
    <t>Картофельное пюре, 1х4х2кг</t>
  </si>
  <si>
    <r>
      <t>Картофельное пюре, 2 кг</t>
    </r>
    <r>
      <rPr>
        <b/>
        <sz val="14"/>
        <color indexed="10"/>
        <rFont val="Arial"/>
        <family val="2"/>
      </rPr>
      <t xml:space="preserve">   </t>
    </r>
  </si>
  <si>
    <t>Майонез HELLMANN'S настоящий 78%,  944 г</t>
  </si>
  <si>
    <t xml:space="preserve">KNORR Primerba Приправа в растительном масле Базилик 340 г. </t>
  </si>
  <si>
    <t xml:space="preserve">KNORR Primerba Приправа в растительном масле Итальянские Травы 340 г. </t>
  </si>
  <si>
    <t xml:space="preserve">KNORR Primerba Приправа в растительном масле Травы Прованса 340 г. </t>
  </si>
  <si>
    <t xml:space="preserve">Соус для пиццы Хайнц 2 л (тетрапак) </t>
  </si>
  <si>
    <t>Соус Heinz Томато Фрито 2 л (тетрапак)</t>
  </si>
  <si>
    <t xml:space="preserve">Кетчуп Томатный Heinz, перевертыш 570 гр </t>
  </si>
  <si>
    <t xml:space="preserve">KNORR Томаты Кубиком (Италия) 6х2,55 кг </t>
  </si>
  <si>
    <t xml:space="preserve">KNORR Соус Томатино 4х3 кг </t>
  </si>
  <si>
    <t xml:space="preserve">KNORR Конс овощи Томато-Пронто 2кг </t>
  </si>
  <si>
    <r>
      <t xml:space="preserve">Вяленые томаты в масле 750 г (масса нетто основн. продукта 500г) </t>
    </r>
    <r>
      <rPr>
        <b/>
        <sz val="14"/>
        <color indexed="10"/>
        <rFont val="Arial"/>
        <family val="2"/>
      </rPr>
      <t xml:space="preserve">  </t>
    </r>
  </si>
  <si>
    <t xml:space="preserve">Томатн.паста с м.д.сух. вещ.28-30 брикс, 800 г </t>
  </si>
  <si>
    <t>Горошек зеленый т.м. "ЭКОлайн", м/б, 420 гр.</t>
  </si>
  <si>
    <t>бан.</t>
  </si>
  <si>
    <t>Сыр мягкий "Моцарелла" с массовой долей жира с сухом веществе 45%, 100г (MAXI)(Villmonte)</t>
  </si>
  <si>
    <t>Villmonte</t>
  </si>
  <si>
    <t>Сыр мягкий "Моцарелла" с массовой долей жира в сухом веществе 45%, 100г (MIDDLE)(Villmonte)</t>
  </si>
  <si>
    <t>Сыр мягкий "Моцарелла" с массовой долей жира в сухом веществе 45%, 100г (MINI)(Villmonte)</t>
  </si>
  <si>
    <t>Чай черный с кусочками ягод Scandinavian Wild Berries, 25 пакетиков</t>
  </si>
  <si>
    <t>Чай черный байховый Heart of Ceylon, 25 пакетиков</t>
  </si>
  <si>
    <t>Чай зеленый байховый Oriental Temple, 25 пакетиков</t>
  </si>
  <si>
    <t>Чай черный байховый Victorian Earl Grey, 25 пакетиков</t>
  </si>
  <si>
    <t>Чай зеленый байховый Sultan Delight, 25 пакетиков</t>
  </si>
  <si>
    <t>Перец острый Халапеньо начо ( резаный кружочками) 2,75 кг, ж/б.</t>
  </si>
  <si>
    <t xml:space="preserve"> Мексика</t>
  </si>
  <si>
    <t>Сыр "Сулугуни" 45% весовой</t>
  </si>
  <si>
    <t>Сыр "Моцарелла ГОЛД" 40% весовой в индив. упаковке</t>
  </si>
  <si>
    <t>Огурцы маринованные резанные кольцами (Россия) 9 кг (1,8 кг х 5 )/шт</t>
  </si>
  <si>
    <t>FOODSERVICE nv LUTOSA</t>
  </si>
  <si>
    <t>Наггетсы картофельные 1 уп/2,5 кг NEW</t>
  </si>
  <si>
    <t>Картофель фри 7х7 мм тонкий  1 уп/2,5 кг NEW</t>
  </si>
  <si>
    <t xml:space="preserve">Картофель фри 7x7 мм в панировке, масса 2,5 кг </t>
  </si>
  <si>
    <t>Картофель фри тонкий 10х10 мм  1 уп/2,5 кг NEW</t>
  </si>
  <si>
    <t>Рифленые чипсы предварительно обж. быстрозамор.  1 уп/2,5 кг (SURF POTATOES) NEW</t>
  </si>
  <si>
    <t>П/ф из картофеля "Шарики" быстрозамор.тм  1 уп/2,5 кг (NOISETTES) NEW</t>
  </si>
  <si>
    <t>Деликатесы итальянские сыровяленые</t>
  </si>
  <si>
    <t>La Felinese</t>
  </si>
  <si>
    <t xml:space="preserve">Продукт мясной сыровяленый из свинины ОКОРОК ПАРМСКИЙ БЕЗ КОСТИ (весовой) </t>
  </si>
  <si>
    <t>Продукт мясной сыровяленый из свинины  ОКОРОК БЕЗ КОСТИ (весовой)</t>
  </si>
  <si>
    <t>Продукт мясной сыровяленый из свинины ОКОРОК НА КОСТИ (весовой)</t>
  </si>
  <si>
    <t>Продукт мясной сыровяленый из свинины ОКОРОК  (нарезка)  1 уп./100 гр.</t>
  </si>
  <si>
    <r>
      <rPr>
        <b/>
        <sz val="16"/>
        <color indexed="8"/>
        <rFont val="Calibri"/>
        <family val="2"/>
      </rPr>
      <t>˷</t>
    </r>
    <r>
      <rPr>
        <b/>
        <sz val="16"/>
        <color indexed="8"/>
        <rFont val="Arial"/>
        <family val="2"/>
      </rPr>
      <t>12,5</t>
    </r>
  </si>
  <si>
    <r>
      <rPr>
        <b/>
        <sz val="16"/>
        <color indexed="8"/>
        <rFont val="Calibri"/>
        <family val="2"/>
      </rPr>
      <t>˷</t>
    </r>
    <r>
      <rPr>
        <b/>
        <sz val="16"/>
        <color indexed="8"/>
        <rFont val="Arial"/>
        <family val="2"/>
      </rPr>
      <t>11,75</t>
    </r>
  </si>
  <si>
    <r>
      <t xml:space="preserve">Соус томатный для пиццы Хайнц 2,6 кг </t>
    </r>
    <r>
      <rPr>
        <b/>
        <sz val="14"/>
        <color indexed="10"/>
        <rFont val="Arial"/>
        <family val="2"/>
      </rPr>
      <t>NEW</t>
    </r>
  </si>
  <si>
    <t xml:space="preserve">Томаты протертые Crushed Heinz RWK, 2.5 кг </t>
  </si>
  <si>
    <t xml:space="preserve">Соус Heinz Томато Фрито 2 л (тетрапак) </t>
  </si>
  <si>
    <t>Оливки зеленые без косточки  ж/б 280 гр.</t>
  </si>
  <si>
    <t>Оливки зеленые без косточки ж/б 280 гр.</t>
  </si>
  <si>
    <t>Облепиха свежемороженная (Россия)  10 кг/уп</t>
  </si>
  <si>
    <t xml:space="preserve">Сыр сливочный Арла Натура 45% нарезка 0,15кг/12шт (Россия) </t>
  </si>
  <si>
    <t xml:space="preserve">Сыр Arla Natura Сливочный ЛЕГКИЙ 30% нарезка 0,15кг/14шт (Россия) </t>
  </si>
  <si>
    <t>Сыр Арла Натура Тильзитер 45% нарезка 0,15кг/12шт (Россия)</t>
  </si>
  <si>
    <t xml:space="preserve">Сыр Арла Натура Тильзитер 45% нарезка 0,15кг/12шт (Россия) </t>
  </si>
  <si>
    <t>Треска филе б/к (450-900 1/17,24кг (Мурманск))</t>
  </si>
  <si>
    <t>МИНДАЛЬ мука мелкая 1 кг, ITAC</t>
  </si>
  <si>
    <t>Миндальный порошок BORGES 1уп./ 1 кг</t>
  </si>
  <si>
    <t>Borges</t>
  </si>
  <si>
    <t xml:space="preserve">Морской коктейль SI уп. 1*10 кг (6 компонентов) </t>
  </si>
  <si>
    <r>
      <t xml:space="preserve">Сладость мучная "Кукис  зерновой" (1 упак/20 шт/40 г) </t>
    </r>
    <r>
      <rPr>
        <b/>
        <sz val="14"/>
        <color indexed="10"/>
        <rFont val="Arial"/>
        <family val="2"/>
      </rPr>
      <t xml:space="preserve">NEW </t>
    </r>
    <r>
      <rPr>
        <b/>
        <sz val="14"/>
        <rFont val="Arial"/>
        <family val="2"/>
      </rPr>
      <t>(под заказ)</t>
    </r>
  </si>
  <si>
    <t>Сладость мучная "Кукис с орехом" (1 упак/20 шт/40 г) (под заказ)</t>
  </si>
  <si>
    <t>Сладость мучная "Кукис с шоколадом" (1 упак/20 шт/40 г) (под заказ)</t>
  </si>
  <si>
    <r>
      <t xml:space="preserve">Сладость мучная "Кукис  с лепестками арахиса" (1 упак/20 шт/40 г) </t>
    </r>
    <r>
      <rPr>
        <b/>
        <sz val="14"/>
        <color indexed="10"/>
        <rFont val="Arial"/>
        <family val="2"/>
      </rPr>
      <t xml:space="preserve">NEW </t>
    </r>
    <r>
      <rPr>
        <b/>
        <sz val="14"/>
        <rFont val="Arial"/>
        <family val="2"/>
      </rPr>
      <t>(под заказ)</t>
    </r>
  </si>
  <si>
    <r>
      <t xml:space="preserve">Сладость мучная "Кантуччини с инжиром" упак. 1/0,18 кг </t>
    </r>
    <r>
      <rPr>
        <b/>
        <sz val="14"/>
        <color indexed="10"/>
        <rFont val="Arial"/>
        <family val="2"/>
      </rPr>
      <t>NEW</t>
    </r>
  </si>
  <si>
    <r>
      <t xml:space="preserve">Сладость мучная "Кантуччини с миндалем и апельсиновыми корочками" упак. 1/0,18 кг </t>
    </r>
    <r>
      <rPr>
        <b/>
        <sz val="14"/>
        <color indexed="10"/>
        <rFont val="Arial"/>
        <family val="2"/>
      </rPr>
      <t>NEW</t>
    </r>
  </si>
  <si>
    <t>Набор ассорти: мирожные "Макарон" BonGenie с начинками 12 шт (1/200 г) зам</t>
  </si>
  <si>
    <t>Пирожное "Макарон" ассорти 8 шт (1/136 г) код Б (зам)</t>
  </si>
  <si>
    <t>Пирожное "Макарон" с начинкой клубника 4 шт (1/68 г), зам</t>
  </si>
  <si>
    <t>Пирожное "Макарон" с начинкой мята 4 шт (1/68 г), зам</t>
  </si>
  <si>
    <t>Пирожное "Макарон" с начинкой фисташка 4 шт (1/68 г), зам</t>
  </si>
  <si>
    <t>Пирожное "Макарон" с начинкой черная смородина 4 шт (1/68 г), зам</t>
  </si>
  <si>
    <r>
      <t xml:space="preserve">Пирожное "Шоколад-манго" (1 шт/80 гр) </t>
    </r>
    <r>
      <rPr>
        <b/>
        <sz val="14"/>
        <color indexed="10"/>
        <rFont val="Arial"/>
        <family val="2"/>
      </rPr>
      <t>NEW</t>
    </r>
    <r>
      <rPr>
        <b/>
        <sz val="14"/>
        <rFont val="Arial"/>
        <family val="2"/>
      </rPr>
      <t xml:space="preserve"> (под заказ)</t>
    </r>
  </si>
  <si>
    <r>
      <t xml:space="preserve">Пирожное "Шоколад-фиалка" (1 шт/80 гр) </t>
    </r>
    <r>
      <rPr>
        <b/>
        <sz val="14"/>
        <color indexed="10"/>
        <rFont val="Arial"/>
        <family val="2"/>
      </rPr>
      <t>NEW</t>
    </r>
    <r>
      <rPr>
        <b/>
        <sz val="14"/>
        <rFont val="Arial"/>
        <family val="2"/>
      </rPr>
      <t xml:space="preserve"> (под заказ)</t>
    </r>
  </si>
  <si>
    <t>Пирожное "Макарон" с начинкой карамель 4 шт (1/68 г), зам</t>
  </si>
  <si>
    <r>
      <t xml:space="preserve">Торт "Шоколадный чизкейк" (1 шт/1,080 кг) 12 кусочков </t>
    </r>
    <r>
      <rPr>
        <b/>
        <sz val="14"/>
        <color indexed="10"/>
        <rFont val="Arial"/>
        <family val="2"/>
      </rPr>
      <t>NEW</t>
    </r>
    <r>
      <rPr>
        <b/>
        <sz val="14"/>
        <rFont val="Arial"/>
        <family val="2"/>
      </rPr>
      <t xml:space="preserve"> (под заказ)</t>
    </r>
  </si>
  <si>
    <t>БУЛОЧКИ ДЛЯ ГАМБУРГЕРА</t>
  </si>
  <si>
    <t>Булочка для гамбургера с кунжутом 53 г, 100 мм, 1 кор./48 шт./2,544 кг.</t>
  </si>
  <si>
    <t>Булочка для гамбургера с кунжутом "MAXI" 82 г, 125 мм, 1 кор./24 шт./1.968 кг</t>
  </si>
  <si>
    <t>Булочка для гамбургера без кунжута 53 г, 100 мм, 1 кор./48 шт./2,544 кг.</t>
  </si>
  <si>
    <t>Булочка Панини (Panini) 80 г, 1 кор./45 шт./3.6 кг</t>
  </si>
  <si>
    <t>Булочка для гамбургера ржаная "MAXI" 89 г, 125 мм, 1 кор./24 шт./2,136 кг</t>
  </si>
  <si>
    <t>Булочка Л-Кебаб 100 г, 1 кор./36 шт./3.6 кг</t>
  </si>
  <si>
    <t>Хот-дог французский 60 г, 1 кор./40 шт./2,4 кг</t>
  </si>
  <si>
    <t>Хот-дог французский с отрубями 60 г, 1 кор./40 шт./2,4 кг</t>
  </si>
  <si>
    <t>Булочка Бриошь 109 г, 114 мм, 1 кор./30 шт./3,27 кг</t>
  </si>
  <si>
    <t>Пита классическая 80 г, 1 кор./96 шт./7,68 кг</t>
  </si>
  <si>
    <t>Хот-дог датский "MAXI" 60 г, 1 кор./54 шт./3.24кг</t>
  </si>
  <si>
    <t>Хот-дог датский 40 г, 1 кор./128 шт./5.12 кг</t>
  </si>
  <si>
    <t>БУЛОЧКИ ДЛЯ ХОТ-ДОГА</t>
  </si>
  <si>
    <t>Unibake</t>
  </si>
  <si>
    <t>ТОРТИЛЬЯ, ПИТА, Л-КЕБАБ</t>
  </si>
  <si>
    <t>ХЛЕБНАЯ КОРЗИНА</t>
  </si>
  <si>
    <t>натуральный ржаной хлеб</t>
  </si>
  <si>
    <t>КРУАССАНЫ, СЛОЙКИ_ФРАНЦИЯ</t>
  </si>
  <si>
    <t>Хлеб ржаной тм Laci  (хлеб. изд. заморож.) тм Laci, нарезка 1шт/245г</t>
  </si>
  <si>
    <t>Хлеб белый тм Laci (хлеб. изд. заморож.), буханка 1шт/400г</t>
  </si>
  <si>
    <t>Хлеб Рижский ржаной тм Laci (хлеб. изд. заморож.), буханка 1шт/1кг</t>
  </si>
  <si>
    <t xml:space="preserve"> Хлеб кисло-сладкий тм Laci (хлеб. изд. заморож.), нарезка 1шт/250г</t>
  </si>
  <si>
    <t>Хлеб ржаной с клюквой тм Laci (хлеб. изд. заморож.), нарезка 1шт/250г</t>
  </si>
  <si>
    <t>Хлеб темный фруктовый тм Laci (хлеб. изд. заморож.), нарезка 1шт/270г</t>
  </si>
  <si>
    <t>Хлеб ржаной  с грецким орехом тм Laci(хлеб. изд. заморож.), нарезка 1шт/220г</t>
  </si>
  <si>
    <t>Хлеб светлый фруктовый тм Laci (хлеб. изд. заморож.), нарезка 1шт/250г</t>
  </si>
  <si>
    <t>Хлеб с добавлением моркови  тм Laci (хлеб. изд. заморож.), нарезка 1шт/250г</t>
  </si>
  <si>
    <t xml:space="preserve">Булочка для гамбургера с кунжутом "MINI" 22 г, 65 мм, 1 кор./180 шт./3.96 кг ХИТ </t>
  </si>
  <si>
    <t xml:space="preserve">Багет 280г тм BRIDOR  (замор. полуфабр)  </t>
  </si>
  <si>
    <t xml:space="preserve">Мини багет 45г тм BRIDOR  (замор. полуфабр)  </t>
  </si>
  <si>
    <t>Огурцы маринованные резаные кольцами (Россия) 9 кг (1,8 кг х 5 )/шт</t>
  </si>
  <si>
    <t>Regina</t>
  </si>
  <si>
    <t>МАСЛО оливковое Extra Virgin, ст/б 1 л</t>
  </si>
  <si>
    <t>МАСЛО оливковое Extra Virgin, пэт 5 л</t>
  </si>
  <si>
    <t>KOWA</t>
  </si>
  <si>
    <t>САЛАТ ЧУКА Хияши Вакаме Стандарт 2 кг</t>
  </si>
  <si>
    <t>Мидии на 1 створке свежемороженые 1 кг/уп</t>
  </si>
  <si>
    <t>Н.Зеландия</t>
  </si>
  <si>
    <t>"Lorado"</t>
  </si>
  <si>
    <t>Lorado</t>
  </si>
  <si>
    <t>NAIK</t>
  </si>
  <si>
    <t xml:space="preserve">Джем из инжира тм St Dalfour 1уп./284г </t>
  </si>
  <si>
    <t xml:space="preserve">Джем апельсиновый с имбирем тм St Dalfour 1уп./284г </t>
  </si>
  <si>
    <t xml:space="preserve">Джем апельсиновый тм St Dalfour 1уп./284г </t>
  </si>
  <si>
    <t xml:space="preserve">Джем персиковый тм St Dalfour 1уп./284г </t>
  </si>
  <si>
    <t xml:space="preserve">Джем из клюквы и черники тм St Dalfour 1уп./284г </t>
  </si>
  <si>
    <t xml:space="preserve">Джем из малины и граната тм St Dalfour 1уп./284г  </t>
  </si>
  <si>
    <t xml:space="preserve">Паста ореховая "Нутелла" с доб. какао 15 г </t>
  </si>
  <si>
    <t xml:space="preserve">Паста ореховая "Нутелла" с доб. какао 630 г </t>
  </si>
  <si>
    <t xml:space="preserve">Паста ореховая "Нутелла" с доб. какао 3 кг </t>
  </si>
  <si>
    <t>Паста ореховая "Нутелла" с доб. какао 3 кг</t>
  </si>
  <si>
    <t xml:space="preserve">Молочный шоколад BonGenie с карамелью  100 г </t>
  </si>
  <si>
    <t xml:space="preserve">Молочный шоколад BonGenie с фундуком  95 г </t>
  </si>
  <si>
    <t xml:space="preserve">Темный шоколад BonGenie Orange 74% 100г </t>
  </si>
  <si>
    <r>
      <t>Торт "Шоколадный чизкейк" (1 шт/1,080 кг) 12 кусочков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 xml:space="preserve"> (под заказ)</t>
    </r>
  </si>
  <si>
    <t xml:space="preserve">Сладость мучная "Кантуччини с миндалем" упак. 1/0,16 кг </t>
  </si>
  <si>
    <t xml:space="preserve">Сладость мучная "Кантуччини с шоколадом" упак. 1/0,2 кг </t>
  </si>
  <si>
    <t xml:space="preserve">Сладость мучная "Кантуччини с имбирем" упак. 1/0,18 кг  </t>
  </si>
  <si>
    <t xml:space="preserve">Сладость мучная "Кантуччини с инжиром" упак. 1/0,18 кг </t>
  </si>
  <si>
    <t xml:space="preserve">Сладость мучная "Кантуччини с миндалем и апельсиновыми корочками" упак. 1/0,18 кг </t>
  </si>
  <si>
    <r>
      <t xml:space="preserve">Сладость мучная "Кукис  зерновой" (1 упак/20 шт/40 г) 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(под заказ)</t>
    </r>
  </si>
  <si>
    <r>
      <t>Сладость мучная "Кукис  с лепестками арахиса" (1 упак/20 шт/40 г)</t>
    </r>
    <r>
      <rPr>
        <b/>
        <sz val="14"/>
        <color indexed="10"/>
        <rFont val="Arial"/>
        <family val="2"/>
      </rPr>
      <t xml:space="preserve">  </t>
    </r>
    <r>
      <rPr>
        <b/>
        <sz val="14"/>
        <rFont val="Arial"/>
        <family val="2"/>
      </rPr>
      <t>(под заказ)</t>
    </r>
  </si>
  <si>
    <t xml:space="preserve">Драже "Тик Так" Апельсин Т24 16 г </t>
  </si>
  <si>
    <t xml:space="preserve">Булочка Boncake (1 шт/80 гр)  </t>
  </si>
  <si>
    <t xml:space="preserve">Пирог с начинкой из ветчины "Сытный" (1 шт/0,5кг) </t>
  </si>
  <si>
    <t xml:space="preserve">Пирожное "Рафаэлло" (1 шт/12 кусочков/1,080 кг) </t>
  </si>
  <si>
    <t>Granarolo</t>
  </si>
  <si>
    <t>Сыр мягкий МОЦАРЕЛЛА БУФФАЛО, м.д. в с.в. 52 %, 1уп./125г</t>
  </si>
  <si>
    <t>Сыр твердый КВАТРОЧЕНТО, м.д. в с.в. 40%,, 1 уп./~ 1 кг (весовой)</t>
  </si>
  <si>
    <t>Сыр твердый КВАТРОЧЕНТО, м.д. в с.в. 40%, 1 уп./150г</t>
  </si>
  <si>
    <t>˜11,8</t>
  </si>
  <si>
    <t>Сыр твердый ГРАНА ПАДАНО, м.д. жира в с.в. 32%, 1 уп./~1 кг (весовой)</t>
  </si>
  <si>
    <t>˜11,99</t>
  </si>
  <si>
    <t>Сыр твердый ГРАНА ПАДАНО, м.д. жира в с.в. 32%,  1 уп./200 г</t>
  </si>
  <si>
    <t>Сыр мягкий ГОРГОНЗОЛА ДОЛЬЧЕ с голубой плесенью, м.д. жира в с.в. 48%, 1уп./150г</t>
  </si>
  <si>
    <t>˜6,05</t>
  </si>
  <si>
    <t>Сыр мягкий ГОРГОНЗОЛА ДОЛЬЧЕ с голубой плесенью, м.д. жира в с.в. 48%, 1/8, 1 уп./~1.5 кг (весовой)</t>
  </si>
  <si>
    <t xml:space="preserve">Kikkoman Терияки глазурь 975 мл </t>
  </si>
  <si>
    <t xml:space="preserve">Kikkoman Понзу цитрусовый соевый соус, 1 л  </t>
  </si>
  <si>
    <t>Соус кунжутно-арахисовый Goma Dressing,  1,0 л</t>
  </si>
  <si>
    <t xml:space="preserve">Соус острый "Кимчи",  0,450 кг </t>
  </si>
  <si>
    <t xml:space="preserve">Kikkoman Суши соус для суши УНАГИ 975 мл </t>
  </si>
  <si>
    <t xml:space="preserve">Соус кунжутно-арахисовый Goma Dressing,  1,0 л </t>
  </si>
  <si>
    <t xml:space="preserve">Рис для суси "Гиншари", 1,00 кг  </t>
  </si>
  <si>
    <t xml:space="preserve">Паста васаби в тюбе, премиум, 0,043кг  </t>
  </si>
  <si>
    <t xml:space="preserve">Порошок васаби, S&amp;B, 0,03 кг  </t>
  </si>
  <si>
    <r>
      <t xml:space="preserve">Приправа острая NANAMI TOGARASHI,  300 г </t>
    </r>
    <r>
      <rPr>
        <b/>
        <sz val="14"/>
        <color indexed="10"/>
        <rFont val="Arial"/>
        <family val="2"/>
      </rPr>
      <t xml:space="preserve"> </t>
    </r>
  </si>
  <si>
    <t xml:space="preserve">Порошок горчичный "Васабибитс", 1 кг </t>
  </si>
  <si>
    <t xml:space="preserve">Рис шлифованный "Botan Brown" коричневый, 1 меш./18,14 кг </t>
  </si>
  <si>
    <t xml:space="preserve">Паста васаби в тюбе, премиум, 0,043кг </t>
  </si>
  <si>
    <t xml:space="preserve">Лапша из картофельной муки 1 уп./200 гр  </t>
  </si>
  <si>
    <t xml:space="preserve">Лапша ЛОНГКАУ (классическая),  500 г.  </t>
  </si>
  <si>
    <t>Соус/паста Shisen Toba Jan 1бан./1кг.</t>
  </si>
  <si>
    <r>
      <t xml:space="preserve">Картофельное пюре, 1х4х2кг </t>
    </r>
    <r>
      <rPr>
        <b/>
        <sz val="14"/>
        <color indexed="10"/>
        <rFont val="Arial"/>
        <family val="2"/>
      </rPr>
      <t xml:space="preserve"> </t>
    </r>
  </si>
  <si>
    <t xml:space="preserve">Картофельное пюре, 2 кг   </t>
  </si>
  <si>
    <t xml:space="preserve">Майонез HELLMANN'S настоящий 78%,  944 г </t>
  </si>
  <si>
    <t xml:space="preserve">Соус мясной ДЕМИ-ГЛАС сухой 1 кг </t>
  </si>
  <si>
    <r>
      <t>Knorr Соус голландский, 500 гр.</t>
    </r>
    <r>
      <rPr>
        <b/>
        <sz val="14"/>
        <color indexed="10"/>
        <rFont val="Arial"/>
        <family val="2"/>
      </rPr>
      <t xml:space="preserve"> </t>
    </r>
  </si>
  <si>
    <t xml:space="preserve">Вяленые томаты в масле 750 г (масса нетто основн. продукта 500г) </t>
  </si>
  <si>
    <t>Мука пшеничная хлебопекарная в/с  "Тихорецкий" КХП, 2 кг</t>
  </si>
  <si>
    <t>Тихорецкая</t>
  </si>
  <si>
    <t xml:space="preserve">ГОВЯДИНА верхняя часть т/б отруба кострец ~  5 кг </t>
  </si>
  <si>
    <t xml:space="preserve">ГОВЯДИНА вырезка заищенная Tenderloin CHOICE ~ 2,2-3,0 кг </t>
  </si>
  <si>
    <t xml:space="preserve">ГОВЯДИНА грудинка (грудной отруб) ~ 4,0-6,0 кг </t>
  </si>
  <si>
    <t xml:space="preserve">ГОВЯДИНА наружная часть лопатки Top Blade 2,0-3,0 кг </t>
  </si>
  <si>
    <t>ГОВЯДИНА пашина Flank Steak ~ 1,5-2,0 кг</t>
  </si>
  <si>
    <t xml:space="preserve">ГОВЯДИНА ребра Short Ribs ~ 1,5-2,5 кг </t>
  </si>
  <si>
    <t xml:space="preserve">ГОВЯДИНА ребра толстого края Back Ribs ~ 1,5-2,5 кг </t>
  </si>
  <si>
    <t xml:space="preserve">ГОВЯДИНА ребра Кальби  </t>
  </si>
  <si>
    <t xml:space="preserve">ГОВЯДИНА стейк "Вегас Стрип" (Vegas Strip) ~ 1,8-2,5 кг </t>
  </si>
  <si>
    <t xml:space="preserve">ГОВЯДИНА тонкий край (поясничный отруб) CHOICE ~ 3,5-4,5 кг  </t>
  </si>
  <si>
    <t xml:space="preserve">ГОВЯДИНА шея (шейный отруб) ~ 2,5-4,5 кг </t>
  </si>
  <si>
    <t xml:space="preserve">ГОВЯДИНА трехглавая мышца (Shoulder clod) ~ 1,7-3,5 кг </t>
  </si>
  <si>
    <t xml:space="preserve">ГОВЯДИНА стейк из тонкого края (поясничного отруба) CHOICE </t>
  </si>
  <si>
    <r>
      <t xml:space="preserve">ГОВЯДИНА верхняя часть т/б отруба кострец </t>
    </r>
    <r>
      <rPr>
        <b/>
        <sz val="14"/>
        <rFont val="Calibri"/>
        <family val="2"/>
      </rPr>
      <t>~</t>
    </r>
    <r>
      <rPr>
        <b/>
        <sz val="7.7"/>
        <rFont val="Arial"/>
        <family val="2"/>
      </rPr>
      <t xml:space="preserve">  </t>
    </r>
    <r>
      <rPr>
        <b/>
        <sz val="14"/>
        <rFont val="Arial"/>
        <family val="2"/>
      </rPr>
      <t>5 кг</t>
    </r>
    <r>
      <rPr>
        <b/>
        <sz val="7.7"/>
        <rFont val="Arial"/>
        <family val="2"/>
      </rPr>
      <t xml:space="preserve"> </t>
    </r>
  </si>
  <si>
    <t xml:space="preserve">ГОВЯДИНА наружная часть лопатки Top Blade ~ 2,0-3,0 кг </t>
  </si>
  <si>
    <t xml:space="preserve">ГОВЯДИНА пашина Flank Steak ~ 1,5-2,0 кг </t>
  </si>
  <si>
    <t xml:space="preserve">ГОВЯДИНА ребра толстого края Back Ribs  ~ 1,5-2,5 кг </t>
  </si>
  <si>
    <t xml:space="preserve">ГОВЯДИНА тонкий край (поясничный отруб) CHOICE ~ 3,5-4,5 кг </t>
  </si>
  <si>
    <t xml:space="preserve">КНОРР соус Терияки для вока 2,5кг </t>
  </si>
  <si>
    <r>
      <t xml:space="preserve">Хайнц соус кисло-сладкий Чили оригинальный, балк. 1 кг  </t>
    </r>
    <r>
      <rPr>
        <b/>
        <sz val="14"/>
        <color indexed="10"/>
        <rFont val="Arial"/>
        <family val="2"/>
      </rPr>
      <t>NEW</t>
    </r>
  </si>
  <si>
    <t>~10</t>
  </si>
  <si>
    <t>СуперМука</t>
  </si>
  <si>
    <t>Мука пшеничная хлебопекарная в/с (Для пиццы) ООО "Мукомол" 1 уп./25 кг</t>
  </si>
  <si>
    <t>Продукт белковый  "Моцарелла Пицца" с м.д.ж. в с.в. 45%, 2600г</t>
  </si>
  <si>
    <t>CooKing</t>
  </si>
  <si>
    <t xml:space="preserve">Сыр мягкий "Кремчиз" с массовой долей жира в сух. вещ. 70% 11кг </t>
  </si>
  <si>
    <t>Творожный продукт Hochland Cremette Professional твор. 65% 10 кг</t>
  </si>
  <si>
    <t>4</t>
  </si>
  <si>
    <t>Сыр мягкий "Кремчиз" с массовой долей жира в сух. вещ. 70% 11 кг</t>
  </si>
  <si>
    <t>Салат из морских водорослей "Хияши Вакаме" 1/1000 г.</t>
  </si>
  <si>
    <t>Сыр полутвердый "Моцарелла Пицца" с м.д. жира в сухом веществе 40-42%, Cooking 2600 г</t>
  </si>
  <si>
    <t>Cooking</t>
  </si>
  <si>
    <t>Сыр мягкий "Кремчиз" с м.д.ж. в с.в. 70%, 2000 г.</t>
  </si>
  <si>
    <t>КРЕВЕТКИ ваннамей с/м б/г 16/20 1 кг</t>
  </si>
  <si>
    <t xml:space="preserve">Креветки 21/25 с/м б/головы в панцире, БЛОК 1,8 кг </t>
  </si>
  <si>
    <t>Соус рыбный "Гарум" 190 мл.в стеклянной бутылке</t>
  </si>
  <si>
    <t>Мясо мидий 300/500 1кг/уп</t>
  </si>
  <si>
    <t>Галактика</t>
  </si>
  <si>
    <t>СЛИВКИ 34% 1л, Галактика</t>
  </si>
  <si>
    <t xml:space="preserve">Резаные томаты в собственном соку т.м. La Doria 425мл (400г) </t>
  </si>
  <si>
    <t xml:space="preserve">Очищенные томаты в собственном соку т.м. La Doria 425мл (400г.) </t>
  </si>
  <si>
    <t>Pomato</t>
  </si>
  <si>
    <t>Помидоры резаные в собственном соку с базиликом  400 г</t>
  </si>
  <si>
    <t>Пикантель</t>
  </si>
  <si>
    <t xml:space="preserve">Корнишоны маринованные (3-6см) 370мл, 330г ст/банка </t>
  </si>
  <si>
    <t xml:space="preserve">Перец зеленый халапеньо, резаный, маринованный  2,5 кг </t>
  </si>
  <si>
    <t>Кукуруза сахарная консервированная стерилизованная "ZAFER" ж/б 410 г</t>
  </si>
  <si>
    <t xml:space="preserve">ГОВЯДИНА толстый край (спинной отруб) ~ 3,5-4,5 кг </t>
  </si>
  <si>
    <t xml:space="preserve">ГОВЯДИНА толстый край (спинной отруб)   ~ 3,5-4,5 кг </t>
  </si>
  <si>
    <t>AGROLIVE</t>
  </si>
  <si>
    <t>Оливки черные без косточки  ж/б 280гр</t>
  </si>
  <si>
    <t>Креветки 13/15 с/м б/г 1 кг Ваннамей 20% глазурь</t>
  </si>
  <si>
    <t>Креветки 16/20 с/м б/г 1 кг Ваннамей 5% глазурь</t>
  </si>
  <si>
    <t>Сыр полутв. копч. Проволетта" м.д.ж. в с.в.  45%, 200г (7-8 шар.)</t>
  </si>
  <si>
    <t>Сыр полутв. копч. Проволетта" с м.д. жира в с. в. 45%, 200г (7-8 шар.)</t>
  </si>
  <si>
    <t xml:space="preserve">Сыр полутвердый "Моцарелла Пицца" с м.д. жира в с. в. 40% -42%, 1000г </t>
  </si>
  <si>
    <t>КРЕВЕТКИ ваннамей с/м очищ с/х б/г 26/30 1 кг</t>
  </si>
  <si>
    <t>Мука пшеничная хлебопекарная в/с  "Тихорецкий" КХП, 25 кг</t>
  </si>
  <si>
    <t>кт.</t>
  </si>
  <si>
    <t>Сыр "Моцарелла ГОЛД" м.д.ж. в сухом в-ве 40% ВАК, груп.упак (5кг)</t>
  </si>
  <si>
    <t>Мидии голубые целые в раковине 60/80  в/м , Чили в/упак/ 1кг</t>
  </si>
  <si>
    <t xml:space="preserve">Котлеты куриные в панировке ЦАРСКИЕ 90 гр, 1,08 кг*12 (12,96кг) </t>
  </si>
  <si>
    <t xml:space="preserve">Котлеты куриные Аппетитные 60гр, 0,96кг*16 (15,36кг) </t>
  </si>
  <si>
    <t xml:space="preserve">Наггетсы куриные Классические  1500г*6 (9кг) </t>
  </si>
  <si>
    <t>Лосось филе с кожей ТРИМ D 1500-2500 заморож.</t>
  </si>
  <si>
    <t>Лосось филе ПОДКОПЧЕН. (упак. под вакуум) охладж.</t>
  </si>
  <si>
    <t>Лосось филе  МАЛОСОЛЕНОЕ (упак. под вакуум) охлажд.</t>
  </si>
  <si>
    <t>Спаржа зеленая замороженная 1 кор/5 кг</t>
  </si>
  <si>
    <t>кор</t>
  </si>
  <si>
    <t>Тунец филе Еллоуфин 2-5 кг</t>
  </si>
  <si>
    <t>25</t>
  </si>
  <si>
    <t>342/364</t>
  </si>
  <si>
    <t>Таиланд/Китай</t>
  </si>
  <si>
    <t xml:space="preserve">Kikkoman Кунжутный соус 1 л </t>
  </si>
  <si>
    <t xml:space="preserve">Kikkoman Кунжутный соус 1 л  </t>
  </si>
  <si>
    <t>Сыр мягкий "Кремчиз" с м.д.ж. в с.в. 70%, 2250 г.</t>
  </si>
  <si>
    <t>Круассан с абрикосом 70 г.</t>
  </si>
  <si>
    <t xml:space="preserve">Круассан с шоколадно-ореховой начинкой 90 г. </t>
  </si>
  <si>
    <t>Круассан с сыром 90 г.</t>
  </si>
  <si>
    <t xml:space="preserve">Булочка с шоколадом 35 г </t>
  </si>
  <si>
    <t xml:space="preserve">Круассан 30г </t>
  </si>
  <si>
    <t xml:space="preserve">Круассан 60г </t>
  </si>
  <si>
    <t xml:space="preserve">Булочка с шоколадом 25г </t>
  </si>
  <si>
    <t xml:space="preserve">Булочка с шоколадом 65г </t>
  </si>
  <si>
    <t xml:space="preserve">Слойка с яблоком 40г </t>
  </si>
  <si>
    <t xml:space="preserve">Улитка с изюмом 30г </t>
  </si>
  <si>
    <t xml:space="preserve">Улитка с изюмом 110г  </t>
  </si>
  <si>
    <t xml:space="preserve">Плетенка с шоколадом 90г тм </t>
  </si>
  <si>
    <t>Корзиночка с клубникой 40г</t>
  </si>
  <si>
    <t xml:space="preserve">Корзиночка с ветчиной и сыром 100г тм </t>
  </si>
  <si>
    <t xml:space="preserve">Микс булочек в форме ромба  55г тм </t>
  </si>
  <si>
    <t xml:space="preserve">Чиабатта с томатом и базиликом 140г  </t>
  </si>
  <si>
    <t xml:space="preserve">Чиабатта с оливковым маслом 2% 140 г. </t>
  </si>
  <si>
    <t xml:space="preserve">Круассан 40г </t>
  </si>
  <si>
    <t>Сыр Брынза Арла Апетина м.д.ж в сух. в-ве  52%, 0,5кг</t>
  </si>
  <si>
    <t>Сыр с голубой плесенью CASTELLO Blue Creamy м.д.жира в сух в-ве 56% 125г</t>
  </si>
  <si>
    <t>Сыр с голубой плесенью CASTELLO Интенс "Blue Сlassic" м.д жира в сух. в-ве 50%, 125г</t>
  </si>
  <si>
    <t>Аrla</t>
  </si>
  <si>
    <t>Сыр пармезан CASTELLO REGGIANIDO м.д.жира в сух. в-ве 32%, 150г (3 МЕС. ВЫДЕРЖКА)</t>
  </si>
  <si>
    <t>Сыр пармезан CASTELLO REGGIANIDO м.д.жира в сух в-ве 33% 150г ( 6 МЕС.ВЫДЕРЖКА)</t>
  </si>
  <si>
    <t>Молоко безлактозное Арла Натура UHT м.д.жира 1,5% 1л</t>
  </si>
  <si>
    <t>Икра лососевая "Красное Золото" 140 г,  ж/б, ЗОЛОТ. ЛИТ.</t>
  </si>
  <si>
    <t>Кальмар Командорский мороженый 1,7 кг</t>
  </si>
  <si>
    <t>Молочный кофейный напиток Starbucks® Caffe Latte, м.д жира  2.6%, 0.22л</t>
  </si>
  <si>
    <t>Starbucks</t>
  </si>
  <si>
    <t>Молочный кофейный напиток Starbucks® Caramel Macchiato, м.д.жира 1.6%, 0.22л</t>
  </si>
  <si>
    <t>Молочный кофейный  напиток Starbucks® Cappuccino, м.д. жира 2.5%, 0.22л</t>
  </si>
  <si>
    <t>Молочный кофейный  напиток Starbucks® Frappuccino® Mocha, м.д. жира 1.2%, 0.25л</t>
  </si>
  <si>
    <t>Молочный кофейный напиток Starbucks® Frappuccino® Coffee, м.д. жира 1.2%, 0.25л</t>
  </si>
  <si>
    <t>Молочный кофейный  напиток Starbucks® Frappuccino® Caramel, м.д. жира 1.2%, 0.25л</t>
  </si>
  <si>
    <t>КОФЕЙНЫЕ НАПИТКИ STARBUCKS®</t>
  </si>
  <si>
    <t xml:space="preserve">Спаржа зеленая с/м  (1 кг) упак. </t>
  </si>
  <si>
    <t>Продукт мясной сыровяленый из свинины ОКОРОК  (нарезка) 1 уп./50 гр.</t>
  </si>
  <si>
    <t>Продукт мясной сыровяленый из свинины  ОКОРОК БЛОК (весовой)</t>
  </si>
  <si>
    <r>
      <rPr>
        <b/>
        <sz val="16"/>
        <color indexed="8"/>
        <rFont val="Calibri"/>
        <family val="2"/>
      </rPr>
      <t>˷</t>
    </r>
    <r>
      <rPr>
        <b/>
        <sz val="16"/>
        <color indexed="8"/>
        <rFont val="Arial"/>
        <family val="2"/>
      </rPr>
      <t>11,76</t>
    </r>
  </si>
  <si>
    <r>
      <rPr>
        <b/>
        <sz val="16"/>
        <color indexed="8"/>
        <rFont val="Calibri"/>
        <family val="2"/>
      </rPr>
      <t>˷</t>
    </r>
    <r>
      <rPr>
        <b/>
        <sz val="16"/>
        <color indexed="8"/>
        <rFont val="Arial"/>
        <family val="2"/>
      </rPr>
      <t>18,43</t>
    </r>
  </si>
  <si>
    <t>Грибы лисички быстрозамороженные 0,3 кг</t>
  </si>
  <si>
    <t>Грибы лисички быстрозамороженные 1 кг</t>
  </si>
  <si>
    <t>Сыр Брынза Арла Апетина м.д.ж в сух. в-ве  52%, 0,250кг</t>
  </si>
  <si>
    <t>RESOK</t>
  </si>
  <si>
    <t>МАСЛО подсолнечное раф.дез. для фритюра 10 л</t>
  </si>
  <si>
    <t>5981/52649</t>
  </si>
  <si>
    <t>20/14</t>
  </si>
  <si>
    <t xml:space="preserve">Баранина, корейка на ребрышках (8 ребер) зачищ.75/45 </t>
  </si>
  <si>
    <t>Масло подсолнечное "Сто рецептов" раф. 0,8 л</t>
  </si>
  <si>
    <t>Arla Apetina</t>
  </si>
  <si>
    <r>
      <t xml:space="preserve">Продукт Рассольный Arla Apetina Soft, м.д.ж в сух.в-ве 52,5% 250г  </t>
    </r>
    <r>
      <rPr>
        <b/>
        <sz val="14"/>
        <color indexed="10"/>
        <rFont val="Arial"/>
        <family val="2"/>
      </rPr>
      <t>NEW</t>
    </r>
  </si>
  <si>
    <r>
      <t xml:space="preserve">Продукт Рассольный Arla Apetina Soft, м.д.ж в сух.в-ве 52,5%, 500г  </t>
    </r>
    <r>
      <rPr>
        <b/>
        <sz val="14"/>
        <color indexed="10"/>
        <rFont val="Arial"/>
        <family val="2"/>
      </rPr>
      <t>NEW</t>
    </r>
  </si>
  <si>
    <t>Сыр мягкий "Кремчиз" с м.д.ж. в с.в. 70%,  5500г</t>
  </si>
  <si>
    <t>Cooкing</t>
  </si>
  <si>
    <t>1</t>
  </si>
  <si>
    <t>КРЕВЕТКИ ваннамей с/м б/г 21/25  25-35% 1 кг</t>
  </si>
  <si>
    <t>Ананасы кусочки консерв. cтерилизован. в легком сиропе ж/б 565 г</t>
  </si>
  <si>
    <t>Zafer</t>
  </si>
  <si>
    <t>Ананасы кусочки консервированные стерилизованные  ж/б 580 мл, 565г</t>
  </si>
  <si>
    <t>Молочный кофейный  напиток Starbucks® Doubleshot Espresso, м.д. жира 2.6%, 0.2л</t>
  </si>
  <si>
    <t>Молочный кофейный  напиток Starbucks® Doubleshot Espresso без сахара, м.д. жира 2.6%, 0.2л</t>
  </si>
  <si>
    <t>Молочный кофейный  напиток Starbucks® Doubleshot Espresso, м.д. жира 0% Black, 0.2л</t>
  </si>
  <si>
    <t>Булочка для гамбургера с кунжутом 83 г. 1 кор./30 шт./2,490 кг</t>
  </si>
  <si>
    <t>6148, 52810</t>
  </si>
  <si>
    <t>Турция, Чили</t>
  </si>
  <si>
    <t>5/10</t>
  </si>
  <si>
    <t xml:space="preserve">ГОВЯДИНА стейк из толстого края (спинного отруба) CHOICE </t>
  </si>
  <si>
    <t xml:space="preserve">ГОВЯДИНА вырезка зачищенная Tenderloin CHOICE ~ 2,2-3,0 кг </t>
  </si>
  <si>
    <t>Угорь жареный (филе) замороженный в соусе в вак. уп.</t>
  </si>
  <si>
    <t>КРЕВЕТКИ с/м б/г 21/25 7%, 0,85 кг</t>
  </si>
  <si>
    <t>CORSADA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</si>
</sst>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000"/>
    <numFmt numFmtId="195" formatCode="0.00000"/>
    <numFmt numFmtId="196" formatCode="0.0000"/>
    <numFmt numFmtId="197" formatCode="0.000"/>
    <numFmt numFmtId="198" formatCode="#,##0.000"/>
  </numFmts>
  <fonts count="75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i/>
      <sz val="14"/>
      <color indexed="4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color indexed="62"/>
      <name val="Arial"/>
      <family val="2"/>
    </font>
    <font>
      <b/>
      <sz val="15"/>
      <name val="Arial"/>
      <family val="2"/>
    </font>
    <font>
      <b/>
      <sz val="15"/>
      <color indexed="8"/>
      <name val="Arial"/>
      <family val="2"/>
    </font>
    <font>
      <b/>
      <i/>
      <sz val="16"/>
      <name val="Arial"/>
      <family val="2"/>
    </font>
    <font>
      <b/>
      <i/>
      <sz val="14"/>
      <color indexed="30"/>
      <name val="Arial"/>
      <family val="2"/>
    </font>
    <font>
      <b/>
      <sz val="14"/>
      <color indexed="4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b/>
      <sz val="14"/>
      <color indexed="56"/>
      <name val="Arial"/>
      <family val="2"/>
    </font>
    <font>
      <b/>
      <i/>
      <sz val="14"/>
      <color indexed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sz val="14"/>
      <name val="Calibri"/>
      <family val="2"/>
    </font>
    <font>
      <b/>
      <sz val="15"/>
      <color indexed="10"/>
      <name val="Arial"/>
      <family val="2"/>
    </font>
    <font>
      <b/>
      <sz val="7.7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1" fillId="0" borderId="0">
      <alignment horizontal="left"/>
      <protection/>
    </xf>
    <xf numFmtId="0" fontId="4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94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right"/>
    </xf>
    <xf numFmtId="0" fontId="6" fillId="32" borderId="0" xfId="53" applyFont="1" applyFill="1" applyBorder="1" applyAlignment="1">
      <alignment horizontal="center" vertical="center" wrapText="1"/>
      <protection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 horizontal="right"/>
    </xf>
    <xf numFmtId="0" fontId="9" fillId="32" borderId="0" xfId="0" applyFont="1" applyFill="1" applyBorder="1" applyAlignment="1">
      <alignment/>
    </xf>
    <xf numFmtId="3" fontId="7" fillId="32" borderId="0" xfId="53" applyNumberFormat="1" applyFont="1" applyFill="1" applyBorder="1" applyAlignment="1">
      <alignment horizontal="right" vertical="center" wrapText="1"/>
      <protection/>
    </xf>
    <xf numFmtId="3" fontId="7" fillId="32" borderId="0" xfId="53" applyNumberFormat="1" applyFont="1" applyFill="1" applyBorder="1" applyAlignment="1">
      <alignment horizontal="center" vertical="center" wrapText="1"/>
      <protection/>
    </xf>
    <xf numFmtId="0" fontId="7" fillId="32" borderId="0" xfId="53" applyFont="1" applyFill="1" applyBorder="1" applyAlignment="1">
      <alignment horizontal="center" vertical="center"/>
      <protection/>
    </xf>
    <xf numFmtId="0" fontId="10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top"/>
    </xf>
    <xf numFmtId="0" fontId="11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3" fontId="7" fillId="33" borderId="11" xfId="53" applyNumberFormat="1" applyFont="1" applyFill="1" applyBorder="1" applyAlignment="1">
      <alignment horizontal="right" vertical="center" wrapText="1"/>
      <protection/>
    </xf>
    <xf numFmtId="3" fontId="7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/>
      <protection/>
    </xf>
    <xf numFmtId="3" fontId="7" fillId="33" borderId="12" xfId="53" applyNumberFormat="1" applyFont="1" applyFill="1" applyBorder="1" applyAlignment="1">
      <alignment horizontal="right" vertical="center" wrapText="1"/>
      <protection/>
    </xf>
    <xf numFmtId="3" fontId="7" fillId="33" borderId="13" xfId="53" applyNumberFormat="1" applyFont="1" applyFill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11" xfId="53" applyFont="1" applyFill="1" applyBorder="1" applyAlignment="1">
      <alignment horizontal="center" vertical="center" wrapText="1"/>
      <protection/>
    </xf>
    <xf numFmtId="3" fontId="7" fillId="33" borderId="14" xfId="53" applyNumberFormat="1" applyFont="1" applyFill="1" applyBorder="1" applyAlignment="1">
      <alignment horizontal="right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13" fillId="32" borderId="0" xfId="53" applyFont="1" applyFill="1" applyBorder="1" applyAlignment="1">
      <alignment horizontal="left" vertical="center"/>
      <protection/>
    </xf>
    <xf numFmtId="0" fontId="14" fillId="32" borderId="0" xfId="53" applyFont="1" applyFill="1" applyBorder="1" applyAlignment="1">
      <alignment horizontal="center" vertical="center"/>
      <protection/>
    </xf>
    <xf numFmtId="0" fontId="14" fillId="32" borderId="0" xfId="53" applyFont="1" applyFill="1" applyBorder="1" applyAlignment="1">
      <alignment horizontal="center" vertical="center" wrapText="1"/>
      <protection/>
    </xf>
    <xf numFmtId="3" fontId="13" fillId="33" borderId="0" xfId="53" applyNumberFormat="1" applyFont="1" applyFill="1" applyBorder="1" applyAlignment="1">
      <alignment horizontal="right" vertical="center" wrapText="1"/>
      <protection/>
    </xf>
    <xf numFmtId="3" fontId="13" fillId="33" borderId="0" xfId="53" applyNumberFormat="1" applyFont="1" applyFill="1" applyBorder="1" applyAlignment="1">
      <alignment horizontal="center" vertical="center" wrapText="1"/>
      <protection/>
    </xf>
    <xf numFmtId="0" fontId="7" fillId="33" borderId="15" xfId="53" applyFont="1" applyFill="1" applyBorder="1" applyAlignment="1">
      <alignment horizontal="center" vertical="center"/>
      <protection/>
    </xf>
    <xf numFmtId="0" fontId="7" fillId="33" borderId="15" xfId="53" applyFont="1" applyFill="1" applyBorder="1" applyAlignment="1">
      <alignment horizontal="center" vertical="center" wrapText="1"/>
      <protection/>
    </xf>
    <xf numFmtId="3" fontId="7" fillId="33" borderId="15" xfId="53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wrapText="1"/>
    </xf>
    <xf numFmtId="0" fontId="7" fillId="33" borderId="17" xfId="53" applyFont="1" applyFill="1" applyBorder="1" applyAlignment="1">
      <alignment horizontal="center" vertical="center"/>
      <protection/>
    </xf>
    <xf numFmtId="0" fontId="7" fillId="33" borderId="17" xfId="53" applyFont="1" applyFill="1" applyBorder="1" applyAlignment="1">
      <alignment horizontal="center" vertical="center" wrapText="1"/>
      <protection/>
    </xf>
    <xf numFmtId="3" fontId="7" fillId="33" borderId="17" xfId="53" applyNumberFormat="1" applyFont="1" applyFill="1" applyBorder="1" applyAlignment="1">
      <alignment horizontal="center" vertical="center" wrapText="1"/>
      <protection/>
    </xf>
    <xf numFmtId="0" fontId="7" fillId="33" borderId="18" xfId="53" applyFont="1" applyFill="1" applyBorder="1" applyAlignment="1">
      <alignment horizontal="center" vertical="center"/>
      <protection/>
    </xf>
    <xf numFmtId="0" fontId="7" fillId="33" borderId="18" xfId="53" applyFont="1" applyFill="1" applyBorder="1" applyAlignment="1">
      <alignment horizontal="center" vertical="center" wrapText="1"/>
      <protection/>
    </xf>
    <xf numFmtId="3" fontId="7" fillId="33" borderId="18" xfId="53" applyNumberFormat="1" applyFont="1" applyFill="1" applyBorder="1" applyAlignment="1">
      <alignment horizontal="center" vertical="center" wrapText="1"/>
      <protection/>
    </xf>
    <xf numFmtId="0" fontId="7" fillId="33" borderId="19" xfId="0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0" fontId="7" fillId="33" borderId="21" xfId="53" applyFont="1" applyFill="1" applyBorder="1" applyAlignment="1">
      <alignment horizontal="center" vertical="center"/>
      <protection/>
    </xf>
    <xf numFmtId="0" fontId="7" fillId="33" borderId="21" xfId="53" applyFont="1" applyFill="1" applyBorder="1" applyAlignment="1">
      <alignment horizontal="center" vertical="center" wrapText="1"/>
      <protection/>
    </xf>
    <xf numFmtId="3" fontId="7" fillId="33" borderId="21" xfId="53" applyNumberFormat="1" applyFont="1" applyFill="1" applyBorder="1" applyAlignment="1">
      <alignment horizontal="center" vertical="center" wrapText="1"/>
      <protection/>
    </xf>
    <xf numFmtId="0" fontId="7" fillId="33" borderId="21" xfId="0" applyFont="1" applyFill="1" applyBorder="1" applyAlignment="1">
      <alignment horizontal="center"/>
    </xf>
    <xf numFmtId="0" fontId="6" fillId="33" borderId="10" xfId="53" applyFont="1" applyFill="1" applyBorder="1" applyAlignment="1">
      <alignment horizontal="left" vertical="center"/>
      <protection/>
    </xf>
    <xf numFmtId="0" fontId="6" fillId="33" borderId="19" xfId="53" applyFont="1" applyFill="1" applyBorder="1" applyAlignment="1">
      <alignment horizontal="left" vertical="center"/>
      <protection/>
    </xf>
    <xf numFmtId="0" fontId="6" fillId="33" borderId="15" xfId="53" applyFont="1" applyFill="1" applyBorder="1" applyAlignment="1">
      <alignment horizontal="center" vertical="center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left" vertical="center"/>
      <protection/>
    </xf>
    <xf numFmtId="3" fontId="7" fillId="33" borderId="22" xfId="53" applyNumberFormat="1" applyFont="1" applyFill="1" applyBorder="1" applyAlignment="1">
      <alignment horizontal="right" vertical="center" wrapText="1"/>
      <protection/>
    </xf>
    <xf numFmtId="0" fontId="6" fillId="33" borderId="16" xfId="53" applyFont="1" applyFill="1" applyBorder="1" applyAlignment="1">
      <alignment horizontal="left" vertical="center"/>
      <protection/>
    </xf>
    <xf numFmtId="0" fontId="6" fillId="33" borderId="17" xfId="53" applyFont="1" applyFill="1" applyBorder="1" applyAlignment="1">
      <alignment horizontal="center" vertical="center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3" fontId="7" fillId="33" borderId="11" xfId="53" applyNumberFormat="1" applyFont="1" applyFill="1" applyBorder="1" applyAlignment="1">
      <alignment horizontal="center" vertical="center"/>
      <protection/>
    </xf>
    <xf numFmtId="3" fontId="7" fillId="33" borderId="17" xfId="53" applyNumberFormat="1" applyFont="1" applyFill="1" applyBorder="1" applyAlignment="1">
      <alignment horizontal="center" vertical="center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3" fontId="7" fillId="33" borderId="23" xfId="53" applyNumberFormat="1" applyFont="1" applyFill="1" applyBorder="1" applyAlignment="1">
      <alignment horizontal="center" vertical="center" wrapText="1"/>
      <protection/>
    </xf>
    <xf numFmtId="3" fontId="7" fillId="33" borderId="24" xfId="53" applyNumberFormat="1" applyFont="1" applyFill="1" applyBorder="1" applyAlignment="1">
      <alignment horizontal="right" vertical="center" wrapText="1"/>
      <protection/>
    </xf>
    <xf numFmtId="0" fontId="7" fillId="33" borderId="1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6" fillId="33" borderId="10" xfId="53" applyFont="1" applyFill="1" applyBorder="1" applyAlignment="1">
      <alignment horizontal="left" vertical="center" wrapText="1"/>
      <protection/>
    </xf>
    <xf numFmtId="0" fontId="7" fillId="33" borderId="25" xfId="0" applyFont="1" applyFill="1" applyBorder="1" applyAlignment="1">
      <alignment horizontal="left" vertical="center" wrapText="1"/>
    </xf>
    <xf numFmtId="0" fontId="7" fillId="33" borderId="23" xfId="53" applyFont="1" applyFill="1" applyBorder="1" applyAlignment="1">
      <alignment horizontal="center" vertical="center"/>
      <protection/>
    </xf>
    <xf numFmtId="0" fontId="7" fillId="33" borderId="20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wrapText="1"/>
    </xf>
    <xf numFmtId="0" fontId="7" fillId="33" borderId="23" xfId="53" applyFont="1" applyFill="1" applyBorder="1" applyAlignment="1">
      <alignment horizontal="center" vertical="center" wrapText="1"/>
      <protection/>
    </xf>
    <xf numFmtId="0" fontId="72" fillId="32" borderId="0" xfId="0" applyFont="1" applyFill="1" applyAlignment="1">
      <alignment/>
    </xf>
    <xf numFmtId="0" fontId="7" fillId="33" borderId="17" xfId="0" applyFont="1" applyFill="1" applyBorder="1" applyAlignment="1">
      <alignment wrapText="1"/>
    </xf>
    <xf numFmtId="0" fontId="6" fillId="33" borderId="11" xfId="53" applyFont="1" applyFill="1" applyBorder="1" applyAlignment="1">
      <alignment horizontal="left" vertical="center"/>
      <protection/>
    </xf>
    <xf numFmtId="0" fontId="18" fillId="32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18" xfId="53" applyFont="1" applyFill="1" applyBorder="1" applyAlignment="1">
      <alignment horizontal="center" vertical="center"/>
      <protection/>
    </xf>
    <xf numFmtId="0" fontId="6" fillId="33" borderId="18" xfId="53" applyFont="1" applyFill="1" applyBorder="1" applyAlignment="1">
      <alignment horizontal="center" vertical="center" wrapText="1"/>
      <protection/>
    </xf>
    <xf numFmtId="3" fontId="7" fillId="33" borderId="26" xfId="53" applyNumberFormat="1" applyFont="1" applyFill="1" applyBorder="1" applyAlignment="1">
      <alignment horizontal="center" vertical="center" wrapText="1"/>
      <protection/>
    </xf>
    <xf numFmtId="0" fontId="9" fillId="34" borderId="0" xfId="0" applyFont="1" applyFill="1" applyAlignment="1">
      <alignment horizontal="right"/>
    </xf>
    <xf numFmtId="0" fontId="9" fillId="34" borderId="0" xfId="0" applyFont="1" applyFill="1" applyAlignment="1">
      <alignment/>
    </xf>
    <xf numFmtId="0" fontId="6" fillId="34" borderId="0" xfId="53" applyFont="1" applyFill="1" applyBorder="1" applyAlignment="1">
      <alignment horizontal="center" vertical="center" wrapText="1"/>
      <protection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11" fillId="33" borderId="0" xfId="0" applyFont="1" applyFill="1" applyAlignment="1">
      <alignment horizontal="left" vertical="center"/>
    </xf>
    <xf numFmtId="3" fontId="7" fillId="33" borderId="15" xfId="53" applyNumberFormat="1" applyFont="1" applyFill="1" applyBorder="1" applyAlignment="1">
      <alignment horizontal="right" vertical="center" wrapText="1"/>
      <protection/>
    </xf>
    <xf numFmtId="3" fontId="7" fillId="33" borderId="17" xfId="53" applyNumberFormat="1" applyFont="1" applyFill="1" applyBorder="1" applyAlignment="1">
      <alignment horizontal="right" vertical="center" wrapText="1"/>
      <protection/>
    </xf>
    <xf numFmtId="3" fontId="7" fillId="33" borderId="23" xfId="53" applyNumberFormat="1" applyFont="1" applyFill="1" applyBorder="1" applyAlignment="1">
      <alignment horizontal="right" vertical="center" wrapText="1"/>
      <protection/>
    </xf>
    <xf numFmtId="3" fontId="7" fillId="33" borderId="21" xfId="53" applyNumberFormat="1" applyFont="1" applyFill="1" applyBorder="1" applyAlignment="1">
      <alignment horizontal="right" vertical="center" wrapText="1"/>
      <protection/>
    </xf>
    <xf numFmtId="0" fontId="7" fillId="33" borderId="11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33" borderId="21" xfId="0" applyFont="1" applyFill="1" applyBorder="1" applyAlignment="1">
      <alignment wrapText="1"/>
    </xf>
    <xf numFmtId="0" fontId="7" fillId="33" borderId="21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14" fontId="7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3" fontId="7" fillId="33" borderId="27" xfId="53" applyNumberFormat="1" applyFont="1" applyFill="1" applyBorder="1" applyAlignment="1">
      <alignment horizontal="center" vertical="center" wrapText="1"/>
      <protection/>
    </xf>
    <xf numFmtId="0" fontId="15" fillId="35" borderId="28" xfId="0" applyFont="1" applyFill="1" applyBorder="1" applyAlignment="1">
      <alignment horizontal="center"/>
    </xf>
    <xf numFmtId="0" fontId="15" fillId="35" borderId="29" xfId="0" applyFont="1" applyFill="1" applyBorder="1" applyAlignment="1">
      <alignment horizontal="center"/>
    </xf>
    <xf numFmtId="0" fontId="6" fillId="33" borderId="23" xfId="53" applyFont="1" applyFill="1" applyBorder="1" applyAlignment="1">
      <alignment horizontal="left" vertical="center"/>
      <protection/>
    </xf>
    <xf numFmtId="0" fontId="6" fillId="33" borderId="23" xfId="53" applyFont="1" applyFill="1" applyBorder="1" applyAlignment="1">
      <alignment horizontal="center" vertical="center"/>
      <protection/>
    </xf>
    <xf numFmtId="0" fontId="6" fillId="33" borderId="27" xfId="53" applyFont="1" applyFill="1" applyBorder="1" applyAlignment="1">
      <alignment horizontal="left" vertical="center"/>
      <protection/>
    </xf>
    <xf numFmtId="0" fontId="6" fillId="33" borderId="26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left" vertical="center"/>
      <protection/>
    </xf>
    <xf numFmtId="0" fontId="6" fillId="33" borderId="26" xfId="53" applyFont="1" applyFill="1" applyBorder="1" applyAlignment="1">
      <alignment horizontal="center" vertical="center"/>
      <protection/>
    </xf>
    <xf numFmtId="0" fontId="7" fillId="33" borderId="16" xfId="53" applyFont="1" applyFill="1" applyBorder="1" applyAlignment="1">
      <alignment horizontal="left" vertical="center"/>
      <protection/>
    </xf>
    <xf numFmtId="0" fontId="7" fillId="33" borderId="19" xfId="53" applyFont="1" applyFill="1" applyBorder="1" applyAlignment="1">
      <alignment horizontal="left" vertical="center"/>
      <protection/>
    </xf>
    <xf numFmtId="49" fontId="7" fillId="33" borderId="11" xfId="53" applyNumberFormat="1" applyFont="1" applyFill="1" applyBorder="1" applyAlignment="1">
      <alignment horizontal="center" vertical="center" wrapText="1"/>
      <protection/>
    </xf>
    <xf numFmtId="0" fontId="7" fillId="33" borderId="27" xfId="53" applyFont="1" applyFill="1" applyBorder="1" applyAlignment="1">
      <alignment horizontal="left" vertical="center"/>
      <protection/>
    </xf>
    <xf numFmtId="0" fontId="6" fillId="33" borderId="30" xfId="53" applyFont="1" applyFill="1" applyBorder="1" applyAlignment="1">
      <alignment horizontal="left" vertical="center"/>
      <protection/>
    </xf>
    <xf numFmtId="0" fontId="7" fillId="33" borderId="30" xfId="53" applyFont="1" applyFill="1" applyBorder="1" applyAlignment="1">
      <alignment horizontal="left" vertical="center"/>
      <protection/>
    </xf>
    <xf numFmtId="0" fontId="6" fillId="33" borderId="31" xfId="53" applyFont="1" applyFill="1" applyBorder="1" applyAlignment="1">
      <alignment horizontal="left" vertical="center"/>
      <protection/>
    </xf>
    <xf numFmtId="0" fontId="6" fillId="33" borderId="27" xfId="53" applyFont="1" applyFill="1" applyBorder="1" applyAlignment="1">
      <alignment horizontal="left" vertical="center" wrapText="1"/>
      <protection/>
    </xf>
    <xf numFmtId="0" fontId="7" fillId="33" borderId="32" xfId="53" applyFont="1" applyFill="1" applyBorder="1" applyAlignment="1">
      <alignment horizontal="left" vertical="center"/>
      <protection/>
    </xf>
    <xf numFmtId="0" fontId="7" fillId="33" borderId="33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wrapText="1"/>
    </xf>
    <xf numFmtId="0" fontId="6" fillId="33" borderId="33" xfId="53" applyFont="1" applyFill="1" applyBorder="1" applyAlignment="1">
      <alignment horizontal="left" vertical="center"/>
      <protection/>
    </xf>
    <xf numFmtId="0" fontId="6" fillId="33" borderId="25" xfId="53" applyFont="1" applyFill="1" applyBorder="1" applyAlignment="1">
      <alignment horizontal="left" vertical="center"/>
      <protection/>
    </xf>
    <xf numFmtId="0" fontId="6" fillId="33" borderId="15" xfId="53" applyFont="1" applyFill="1" applyBorder="1" applyAlignment="1">
      <alignment horizontal="left" vertical="center"/>
      <protection/>
    </xf>
    <xf numFmtId="0" fontId="6" fillId="33" borderId="17" xfId="53" applyFont="1" applyFill="1" applyBorder="1" applyAlignment="1">
      <alignment horizontal="left" vertical="center"/>
      <protection/>
    </xf>
    <xf numFmtId="0" fontId="10" fillId="34" borderId="34" xfId="0" applyFont="1" applyFill="1" applyBorder="1" applyAlignment="1">
      <alignment/>
    </xf>
    <xf numFmtId="0" fontId="10" fillId="34" borderId="35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10" fillId="34" borderId="29" xfId="0" applyFont="1" applyFill="1" applyBorder="1" applyAlignment="1">
      <alignment/>
    </xf>
    <xf numFmtId="0" fontId="10" fillId="35" borderId="29" xfId="0" applyFont="1" applyFill="1" applyBorder="1" applyAlignment="1">
      <alignment/>
    </xf>
    <xf numFmtId="0" fontId="10" fillId="35" borderId="29" xfId="0" applyFont="1" applyFill="1" applyBorder="1" applyAlignment="1">
      <alignment horizontal="center"/>
    </xf>
    <xf numFmtId="0" fontId="10" fillId="34" borderId="36" xfId="0" applyFont="1" applyFill="1" applyBorder="1" applyAlignment="1">
      <alignment/>
    </xf>
    <xf numFmtId="0" fontId="10" fillId="34" borderId="37" xfId="0" applyFont="1" applyFill="1" applyBorder="1" applyAlignment="1">
      <alignment/>
    </xf>
    <xf numFmtId="0" fontId="7" fillId="33" borderId="11" xfId="53" applyFont="1" applyFill="1" applyBorder="1" applyAlignment="1">
      <alignment horizontal="left" vertical="center"/>
      <protection/>
    </xf>
    <xf numFmtId="0" fontId="10" fillId="34" borderId="38" xfId="0" applyFont="1" applyFill="1" applyBorder="1" applyAlignment="1">
      <alignment/>
    </xf>
    <xf numFmtId="0" fontId="10" fillId="34" borderId="39" xfId="0" applyFont="1" applyFill="1" applyBorder="1" applyAlignment="1">
      <alignment/>
    </xf>
    <xf numFmtId="0" fontId="10" fillId="34" borderId="4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7" fillId="33" borderId="11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vertical="center" wrapText="1"/>
    </xf>
    <xf numFmtId="0" fontId="10" fillId="34" borderId="41" xfId="0" applyFont="1" applyFill="1" applyBorder="1" applyAlignment="1">
      <alignment/>
    </xf>
    <xf numFmtId="0" fontId="7" fillId="33" borderId="15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6" fillId="33" borderId="21" xfId="53" applyFont="1" applyFill="1" applyBorder="1" applyAlignment="1">
      <alignment horizontal="left" vertical="center"/>
      <protection/>
    </xf>
    <xf numFmtId="0" fontId="6" fillId="33" borderId="11" xfId="53" applyFont="1" applyFill="1" applyBorder="1" applyAlignment="1">
      <alignment horizontal="left" vertical="center" wrapText="1"/>
      <protection/>
    </xf>
    <xf numFmtId="0" fontId="6" fillId="33" borderId="25" xfId="53" applyFont="1" applyFill="1" applyBorder="1" applyAlignment="1">
      <alignment horizontal="left" vertical="center" wrapText="1"/>
      <protection/>
    </xf>
    <xf numFmtId="0" fontId="6" fillId="33" borderId="23" xfId="53" applyFont="1" applyFill="1" applyBorder="1" applyAlignment="1">
      <alignment horizontal="left" vertical="center" wrapText="1"/>
      <protection/>
    </xf>
    <xf numFmtId="0" fontId="7" fillId="33" borderId="25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wrapText="1"/>
    </xf>
    <xf numFmtId="0" fontId="7" fillId="33" borderId="23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/>
    </xf>
    <xf numFmtId="3" fontId="7" fillId="33" borderId="42" xfId="53" applyNumberFormat="1" applyFont="1" applyFill="1" applyBorder="1" applyAlignment="1">
      <alignment horizontal="right" vertical="center" wrapText="1"/>
      <protection/>
    </xf>
    <xf numFmtId="0" fontId="20" fillId="32" borderId="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0" fillId="34" borderId="43" xfId="0" applyFont="1" applyFill="1" applyBorder="1" applyAlignment="1">
      <alignment/>
    </xf>
    <xf numFmtId="0" fontId="10" fillId="34" borderId="44" xfId="0" applyFont="1" applyFill="1" applyBorder="1" applyAlignment="1">
      <alignment/>
    </xf>
    <xf numFmtId="0" fontId="7" fillId="33" borderId="15" xfId="53" applyFont="1" applyFill="1" applyBorder="1" applyAlignment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0" fontId="7" fillId="33" borderId="15" xfId="0" applyFont="1" applyFill="1" applyBorder="1" applyAlignment="1">
      <alignment wrapText="1"/>
    </xf>
    <xf numFmtId="0" fontId="7" fillId="33" borderId="33" xfId="53" applyFont="1" applyFill="1" applyBorder="1" applyAlignment="1">
      <alignment horizontal="left" vertical="center"/>
      <protection/>
    </xf>
    <xf numFmtId="3" fontId="7" fillId="33" borderId="37" xfId="53" applyNumberFormat="1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left" vertical="center" wrapText="1"/>
      <protection/>
    </xf>
    <xf numFmtId="0" fontId="6" fillId="33" borderId="31" xfId="53" applyFont="1" applyFill="1" applyBorder="1" applyAlignment="1">
      <alignment horizontal="left" vertical="center" wrapText="1"/>
      <protection/>
    </xf>
    <xf numFmtId="0" fontId="0" fillId="33" borderId="0" xfId="0" applyFill="1" applyBorder="1" applyAlignment="1">
      <alignment/>
    </xf>
    <xf numFmtId="0" fontId="6" fillId="33" borderId="26" xfId="53" applyFont="1" applyFill="1" applyBorder="1" applyAlignment="1">
      <alignment horizontal="left" vertical="center"/>
      <protection/>
    </xf>
    <xf numFmtId="0" fontId="7" fillId="33" borderId="45" xfId="0" applyFont="1" applyFill="1" applyBorder="1" applyAlignment="1">
      <alignment horizontal="left" vertical="center" wrapText="1"/>
    </xf>
    <xf numFmtId="0" fontId="6" fillId="33" borderId="0" xfId="53" applyFont="1" applyFill="1" applyBorder="1" applyAlignment="1">
      <alignment horizontal="left" vertical="center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6" fillId="33" borderId="0" xfId="53" applyFont="1" applyFill="1" applyBorder="1" applyAlignment="1">
      <alignment horizontal="center" vertical="center" wrapText="1"/>
      <protection/>
    </xf>
    <xf numFmtId="3" fontId="7" fillId="33" borderId="0" xfId="53" applyNumberFormat="1" applyFont="1" applyFill="1" applyBorder="1" applyAlignment="1">
      <alignment horizontal="right" vertical="center" wrapText="1"/>
      <protection/>
    </xf>
    <xf numFmtId="3" fontId="7" fillId="33" borderId="0" xfId="53" applyNumberFormat="1" applyFont="1" applyFill="1" applyBorder="1" applyAlignment="1">
      <alignment horizontal="center" vertical="center" wrapText="1"/>
      <protection/>
    </xf>
    <xf numFmtId="0" fontId="7" fillId="33" borderId="46" xfId="53" applyFont="1" applyFill="1" applyBorder="1" applyAlignment="1">
      <alignment horizontal="left" vertical="center"/>
      <protection/>
    </xf>
    <xf numFmtId="0" fontId="7" fillId="33" borderId="47" xfId="53" applyFont="1" applyFill="1" applyBorder="1" applyAlignment="1">
      <alignment horizontal="left" vertical="center"/>
      <protection/>
    </xf>
    <xf numFmtId="0" fontId="6" fillId="33" borderId="21" xfId="53" applyFont="1" applyFill="1" applyBorder="1" applyAlignment="1">
      <alignment horizontal="left" vertical="center" wrapText="1"/>
      <protection/>
    </xf>
    <xf numFmtId="0" fontId="6" fillId="33" borderId="47" xfId="53" applyFont="1" applyFill="1" applyBorder="1" applyAlignment="1">
      <alignment horizontal="left" vertical="center" wrapText="1"/>
      <protection/>
    </xf>
    <xf numFmtId="0" fontId="7" fillId="33" borderId="26" xfId="53" applyFont="1" applyFill="1" applyBorder="1" applyAlignment="1">
      <alignment horizontal="center" vertical="center"/>
      <protection/>
    </xf>
    <xf numFmtId="0" fontId="7" fillId="33" borderId="26" xfId="53" applyFont="1" applyFill="1" applyBorder="1" applyAlignment="1">
      <alignment horizontal="center" vertical="center" wrapText="1"/>
      <protection/>
    </xf>
    <xf numFmtId="0" fontId="6" fillId="33" borderId="48" xfId="53" applyFont="1" applyFill="1" applyBorder="1" applyAlignment="1">
      <alignment horizontal="left" vertical="center"/>
      <protection/>
    </xf>
    <xf numFmtId="0" fontId="6" fillId="33" borderId="48" xfId="53" applyFont="1" applyFill="1" applyBorder="1" applyAlignment="1">
      <alignment horizontal="center" vertical="center"/>
      <protection/>
    </xf>
    <xf numFmtId="0" fontId="6" fillId="33" borderId="48" xfId="53" applyFont="1" applyFill="1" applyBorder="1" applyAlignment="1">
      <alignment horizontal="center" vertical="center" wrapText="1"/>
      <protection/>
    </xf>
    <xf numFmtId="3" fontId="7" fillId="33" borderId="48" xfId="53" applyNumberFormat="1" applyFont="1" applyFill="1" applyBorder="1" applyAlignment="1">
      <alignment horizontal="right" vertical="center" wrapText="1"/>
      <protection/>
    </xf>
    <xf numFmtId="3" fontId="7" fillId="33" borderId="48" xfId="53" applyNumberFormat="1" applyFont="1" applyFill="1" applyBorder="1" applyAlignment="1">
      <alignment horizontal="center" vertical="center" wrapText="1"/>
      <protection/>
    </xf>
    <xf numFmtId="0" fontId="7" fillId="33" borderId="20" xfId="53" applyFont="1" applyFill="1" applyBorder="1" applyAlignment="1">
      <alignment horizontal="left" vertical="center"/>
      <protection/>
    </xf>
    <xf numFmtId="0" fontId="7" fillId="33" borderId="31" xfId="53" applyFont="1" applyFill="1" applyBorder="1" applyAlignment="1">
      <alignment horizontal="left" vertical="center"/>
      <protection/>
    </xf>
    <xf numFmtId="3" fontId="7" fillId="33" borderId="17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1" xfId="53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wrapText="1"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3" fontId="7" fillId="0" borderId="0" xfId="53" applyNumberFormat="1" applyFont="1" applyFill="1" applyBorder="1" applyAlignment="1">
      <alignment horizontal="right" vertical="center" wrapText="1"/>
      <protection/>
    </xf>
    <xf numFmtId="3" fontId="7" fillId="0" borderId="0" xfId="53" applyNumberFormat="1" applyFont="1" applyFill="1" applyBorder="1" applyAlignment="1">
      <alignment horizontal="center" vertical="center" wrapText="1"/>
      <protection/>
    </xf>
    <xf numFmtId="3" fontId="7" fillId="0" borderId="0" xfId="0" applyNumberFormat="1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wrapText="1"/>
    </xf>
    <xf numFmtId="0" fontId="73" fillId="36" borderId="0" xfId="53" applyFont="1" applyFill="1" applyBorder="1" applyAlignment="1">
      <alignment horizontal="center" vertical="center"/>
      <protection/>
    </xf>
    <xf numFmtId="0" fontId="73" fillId="36" borderId="0" xfId="0" applyFont="1" applyFill="1" applyBorder="1" applyAlignment="1">
      <alignment horizontal="center"/>
    </xf>
    <xf numFmtId="3" fontId="73" fillId="36" borderId="0" xfId="53" applyNumberFormat="1" applyFont="1" applyFill="1" applyBorder="1" applyAlignment="1">
      <alignment horizontal="right" vertical="center" wrapText="1"/>
      <protection/>
    </xf>
    <xf numFmtId="3" fontId="73" fillId="36" borderId="0" xfId="53" applyNumberFormat="1" applyFont="1" applyFill="1" applyBorder="1" applyAlignment="1">
      <alignment horizontal="center" vertical="center" wrapText="1"/>
      <protection/>
    </xf>
    <xf numFmtId="3" fontId="73" fillId="36" borderId="0" xfId="0" applyNumberFormat="1" applyFont="1" applyFill="1" applyBorder="1" applyAlignment="1">
      <alignment horizontal="center" vertical="center" wrapText="1"/>
    </xf>
    <xf numFmtId="0" fontId="6" fillId="37" borderId="11" xfId="53" applyFont="1" applyFill="1" applyBorder="1" applyAlignment="1">
      <alignment horizontal="center" vertical="center" wrapText="1"/>
      <protection/>
    </xf>
    <xf numFmtId="3" fontId="7" fillId="37" borderId="11" xfId="53" applyNumberFormat="1" applyFont="1" applyFill="1" applyBorder="1" applyAlignment="1">
      <alignment horizontal="center" vertical="center" wrapText="1"/>
      <protection/>
    </xf>
    <xf numFmtId="0" fontId="6" fillId="33" borderId="46" xfId="53" applyFont="1" applyFill="1" applyBorder="1" applyAlignment="1">
      <alignment horizontal="left" vertical="center" wrapText="1"/>
      <protection/>
    </xf>
    <xf numFmtId="0" fontId="7" fillId="33" borderId="11" xfId="0" applyFont="1" applyFill="1" applyBorder="1" applyAlignment="1">
      <alignment/>
    </xf>
    <xf numFmtId="0" fontId="7" fillId="33" borderId="25" xfId="53" applyFont="1" applyFill="1" applyBorder="1" applyAlignment="1">
      <alignment horizontal="left" vertical="center"/>
      <protection/>
    </xf>
    <xf numFmtId="0" fontId="7" fillId="33" borderId="23" xfId="53" applyFont="1" applyFill="1" applyBorder="1" applyAlignment="1">
      <alignment horizontal="left" vertical="center"/>
      <protection/>
    </xf>
    <xf numFmtId="0" fontId="9" fillId="32" borderId="0" xfId="0" applyFont="1" applyFill="1" applyBorder="1" applyAlignment="1">
      <alignment horizontal="right" vertical="top"/>
    </xf>
    <xf numFmtId="0" fontId="11" fillId="33" borderId="0" xfId="0" applyFont="1" applyFill="1" applyAlignment="1">
      <alignment horizontal="center"/>
    </xf>
    <xf numFmtId="0" fontId="10" fillId="34" borderId="28" xfId="0" applyFont="1" applyFill="1" applyBorder="1" applyAlignment="1">
      <alignment horizontal="left"/>
    </xf>
    <xf numFmtId="0" fontId="10" fillId="34" borderId="29" xfId="0" applyFont="1" applyFill="1" applyBorder="1" applyAlignment="1">
      <alignment horizontal="left"/>
    </xf>
    <xf numFmtId="0" fontId="11" fillId="33" borderId="0" xfId="0" applyFont="1" applyFill="1" applyAlignment="1">
      <alignment horizontal="right"/>
    </xf>
    <xf numFmtId="0" fontId="7" fillId="33" borderId="10" xfId="53" applyNumberFormat="1" applyFont="1" applyFill="1" applyBorder="1" applyAlignment="1">
      <alignment horizontal="left" vertical="center" wrapText="1"/>
      <protection/>
    </xf>
    <xf numFmtId="0" fontId="7" fillId="33" borderId="11" xfId="53" applyFont="1" applyFill="1" applyBorder="1" applyAlignment="1">
      <alignment horizontal="left"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3" borderId="27" xfId="53" applyFont="1" applyFill="1" applyBorder="1" applyAlignment="1">
      <alignment horizontal="left" vertical="center" wrapText="1"/>
      <protection/>
    </xf>
    <xf numFmtId="0" fontId="10" fillId="38" borderId="29" xfId="0" applyFont="1" applyFill="1" applyBorder="1" applyAlignment="1">
      <alignment/>
    </xf>
    <xf numFmtId="0" fontId="10" fillId="39" borderId="28" xfId="0" applyFont="1" applyFill="1" applyBorder="1" applyAlignment="1">
      <alignment/>
    </xf>
    <xf numFmtId="0" fontId="10" fillId="39" borderId="29" xfId="0" applyFont="1" applyFill="1" applyBorder="1" applyAlignment="1">
      <alignment/>
    </xf>
    <xf numFmtId="0" fontId="10" fillId="39" borderId="41" xfId="0" applyFont="1" applyFill="1" applyBorder="1" applyAlignment="1">
      <alignment/>
    </xf>
    <xf numFmtId="0" fontId="10" fillId="34" borderId="49" xfId="0" applyFont="1" applyFill="1" applyBorder="1" applyAlignment="1">
      <alignment horizontal="left"/>
    </xf>
    <xf numFmtId="0" fontId="10" fillId="34" borderId="44" xfId="0" applyFont="1" applyFill="1" applyBorder="1" applyAlignment="1">
      <alignment horizontal="left"/>
    </xf>
    <xf numFmtId="0" fontId="10" fillId="34" borderId="33" xfId="0" applyFont="1" applyFill="1" applyBorder="1" applyAlignment="1">
      <alignment horizontal="left"/>
    </xf>
    <xf numFmtId="0" fontId="10" fillId="34" borderId="50" xfId="0" applyFont="1" applyFill="1" applyBorder="1" applyAlignment="1">
      <alignment horizontal="left"/>
    </xf>
    <xf numFmtId="0" fontId="10" fillId="34" borderId="51" xfId="0" applyFont="1" applyFill="1" applyBorder="1" applyAlignment="1">
      <alignment horizontal="left"/>
    </xf>
    <xf numFmtId="0" fontId="10" fillId="34" borderId="27" xfId="0" applyFont="1" applyFill="1" applyBorder="1" applyAlignment="1">
      <alignment horizontal="left"/>
    </xf>
    <xf numFmtId="3" fontId="7" fillId="33" borderId="52" xfId="53" applyNumberFormat="1" applyFont="1" applyFill="1" applyBorder="1" applyAlignment="1">
      <alignment horizontal="right" vertical="center" wrapText="1"/>
      <protection/>
    </xf>
    <xf numFmtId="0" fontId="10" fillId="34" borderId="50" xfId="0" applyFont="1" applyFill="1" applyBorder="1" applyAlignment="1">
      <alignment/>
    </xf>
    <xf numFmtId="0" fontId="10" fillId="34" borderId="51" xfId="0" applyFont="1" applyFill="1" applyBorder="1" applyAlignment="1">
      <alignment/>
    </xf>
    <xf numFmtId="0" fontId="10" fillId="34" borderId="27" xfId="0" applyFont="1" applyFill="1" applyBorder="1" applyAlignment="1">
      <alignment/>
    </xf>
    <xf numFmtId="0" fontId="10" fillId="39" borderId="41" xfId="0" applyFont="1" applyFill="1" applyBorder="1" applyAlignment="1">
      <alignment horizontal="left"/>
    </xf>
    <xf numFmtId="0" fontId="73" fillId="33" borderId="31" xfId="53" applyFont="1" applyFill="1" applyBorder="1" applyAlignment="1">
      <alignment horizontal="left" vertical="center"/>
      <protection/>
    </xf>
    <xf numFmtId="0" fontId="10" fillId="39" borderId="39" xfId="0" applyFont="1" applyFill="1" applyBorder="1" applyAlignment="1">
      <alignment/>
    </xf>
    <xf numFmtId="0" fontId="10" fillId="39" borderId="53" xfId="0" applyFont="1" applyFill="1" applyBorder="1" applyAlignment="1">
      <alignment/>
    </xf>
    <xf numFmtId="0" fontId="27" fillId="33" borderId="23" xfId="0" applyFont="1" applyFill="1" applyBorder="1" applyAlignment="1">
      <alignment wrapText="1"/>
    </xf>
    <xf numFmtId="0" fontId="6" fillId="33" borderId="54" xfId="53" applyFont="1" applyFill="1" applyBorder="1" applyAlignment="1">
      <alignment horizontal="left" vertical="center"/>
      <protection/>
    </xf>
    <xf numFmtId="0" fontId="10" fillId="35" borderId="41" xfId="0" applyFont="1" applyFill="1" applyBorder="1" applyAlignment="1">
      <alignment horizontal="center"/>
    </xf>
    <xf numFmtId="0" fontId="7" fillId="6" borderId="10" xfId="0" applyFont="1" applyFill="1" applyBorder="1" applyAlignment="1">
      <alignment wrapText="1"/>
    </xf>
    <xf numFmtId="0" fontId="7" fillId="6" borderId="11" xfId="0" applyFont="1" applyFill="1" applyBorder="1" applyAlignment="1">
      <alignment wrapText="1"/>
    </xf>
    <xf numFmtId="0" fontId="7" fillId="6" borderId="11" xfId="53" applyFont="1" applyFill="1" applyBorder="1" applyAlignment="1">
      <alignment horizontal="center" vertical="center"/>
      <protection/>
    </xf>
    <xf numFmtId="0" fontId="7" fillId="6" borderId="11" xfId="53" applyFont="1" applyFill="1" applyBorder="1" applyAlignment="1">
      <alignment horizontal="center" vertical="center" wrapText="1"/>
      <protection/>
    </xf>
    <xf numFmtId="3" fontId="7" fillId="6" borderId="11" xfId="53" applyNumberFormat="1" applyFont="1" applyFill="1" applyBorder="1" applyAlignment="1">
      <alignment horizontal="center" vertical="center" wrapText="1"/>
      <protection/>
    </xf>
    <xf numFmtId="0" fontId="6" fillId="6" borderId="10" xfId="53" applyFont="1" applyFill="1" applyBorder="1" applyAlignment="1">
      <alignment horizontal="left" vertical="center"/>
      <protection/>
    </xf>
    <xf numFmtId="0" fontId="6" fillId="6" borderId="11" xfId="53" applyFont="1" applyFill="1" applyBorder="1" applyAlignment="1">
      <alignment horizontal="center" vertical="center" wrapText="1"/>
      <protection/>
    </xf>
    <xf numFmtId="0" fontId="6" fillId="33" borderId="45" xfId="53" applyFont="1" applyFill="1" applyBorder="1" applyAlignment="1">
      <alignment horizontal="left" vertical="center"/>
      <protection/>
    </xf>
    <xf numFmtId="0" fontId="10" fillId="35" borderId="41" xfId="0" applyFont="1" applyFill="1" applyBorder="1" applyAlignment="1">
      <alignment/>
    </xf>
    <xf numFmtId="0" fontId="10" fillId="39" borderId="36" xfId="0" applyFont="1" applyFill="1" applyBorder="1" applyAlignment="1">
      <alignment/>
    </xf>
    <xf numFmtId="0" fontId="10" fillId="39" borderId="37" xfId="0" applyFont="1" applyFill="1" applyBorder="1" applyAlignment="1">
      <alignment/>
    </xf>
    <xf numFmtId="0" fontId="7" fillId="37" borderId="11" xfId="53" applyFont="1" applyFill="1" applyBorder="1" applyAlignment="1">
      <alignment horizontal="left" vertical="center" wrapText="1"/>
      <protection/>
    </xf>
    <xf numFmtId="0" fontId="7" fillId="37" borderId="11" xfId="53" applyFont="1" applyFill="1" applyBorder="1" applyAlignment="1">
      <alignment horizontal="center" vertical="center"/>
      <protection/>
    </xf>
    <xf numFmtId="0" fontId="7" fillId="37" borderId="11" xfId="53" applyFont="1" applyFill="1" applyBorder="1" applyAlignment="1">
      <alignment horizontal="center" vertical="center" wrapText="1"/>
      <protection/>
    </xf>
    <xf numFmtId="0" fontId="7" fillId="37" borderId="10" xfId="53" applyNumberFormat="1" applyFont="1" applyFill="1" applyBorder="1" applyAlignment="1">
      <alignment horizontal="left" vertical="center" wrapText="1"/>
      <protection/>
    </xf>
    <xf numFmtId="0" fontId="7" fillId="33" borderId="54" xfId="0" applyFont="1" applyFill="1" applyBorder="1" applyAlignment="1">
      <alignment horizontal="left" vertical="center" wrapText="1"/>
    </xf>
    <xf numFmtId="0" fontId="7" fillId="33" borderId="48" xfId="53" applyFont="1" applyFill="1" applyBorder="1" applyAlignment="1">
      <alignment horizontal="center" vertical="center"/>
      <protection/>
    </xf>
    <xf numFmtId="0" fontId="7" fillId="33" borderId="48" xfId="53" applyFont="1" applyFill="1" applyBorder="1" applyAlignment="1">
      <alignment horizontal="center" vertical="center" wrapText="1"/>
      <protection/>
    </xf>
    <xf numFmtId="0" fontId="7" fillId="37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left" vertical="center" wrapText="1"/>
    </xf>
    <xf numFmtId="0" fontId="7" fillId="37" borderId="21" xfId="53" applyFont="1" applyFill="1" applyBorder="1" applyAlignment="1">
      <alignment horizontal="center" vertical="center"/>
      <protection/>
    </xf>
    <xf numFmtId="0" fontId="6" fillId="37" borderId="21" xfId="53" applyFont="1" applyFill="1" applyBorder="1" applyAlignment="1">
      <alignment horizontal="center" vertical="center" wrapText="1"/>
      <protection/>
    </xf>
    <xf numFmtId="0" fontId="10" fillId="34" borderId="51" xfId="0" applyFont="1" applyFill="1" applyBorder="1" applyAlignment="1">
      <alignment horizontal="right"/>
    </xf>
    <xf numFmtId="0" fontId="74" fillId="33" borderId="0" xfId="0" applyFont="1" applyFill="1" applyBorder="1" applyAlignment="1">
      <alignment/>
    </xf>
    <xf numFmtId="9" fontId="5" fillId="33" borderId="0" xfId="0" applyNumberFormat="1" applyFont="1" applyFill="1" applyBorder="1" applyAlignment="1">
      <alignment/>
    </xf>
    <xf numFmtId="0" fontId="10" fillId="38" borderId="39" xfId="0" applyFont="1" applyFill="1" applyBorder="1" applyAlignment="1">
      <alignment/>
    </xf>
    <xf numFmtId="0" fontId="10" fillId="38" borderId="53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0" fillId="39" borderId="37" xfId="0" applyFont="1" applyFill="1" applyBorder="1" applyAlignment="1">
      <alignment horizontal="left"/>
    </xf>
    <xf numFmtId="0" fontId="10" fillId="39" borderId="55" xfId="0" applyFont="1" applyFill="1" applyBorder="1" applyAlignment="1">
      <alignment horizontal="left"/>
    </xf>
    <xf numFmtId="0" fontId="29" fillId="35" borderId="28" xfId="0" applyFont="1" applyFill="1" applyBorder="1" applyAlignment="1">
      <alignment horizontal="center"/>
    </xf>
    <xf numFmtId="0" fontId="29" fillId="35" borderId="36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5" fillId="39" borderId="28" xfId="0" applyFont="1" applyFill="1" applyBorder="1" applyAlignment="1">
      <alignment/>
    </xf>
    <xf numFmtId="0" fontId="28" fillId="38" borderId="38" xfId="0" applyFont="1" applyFill="1" applyBorder="1" applyAlignment="1">
      <alignment/>
    </xf>
    <xf numFmtId="0" fontId="15" fillId="39" borderId="36" xfId="0" applyFont="1" applyFill="1" applyBorder="1" applyAlignment="1">
      <alignment horizontal="left"/>
    </xf>
    <xf numFmtId="0" fontId="15" fillId="39" borderId="38" xfId="0" applyFont="1" applyFill="1" applyBorder="1" applyAlignment="1">
      <alignment/>
    </xf>
    <xf numFmtId="0" fontId="7" fillId="37" borderId="11" xfId="0" applyFont="1" applyFill="1" applyBorder="1" applyAlignment="1">
      <alignment wrapText="1"/>
    </xf>
    <xf numFmtId="0" fontId="7" fillId="37" borderId="11" xfId="0" applyFont="1" applyFill="1" applyBorder="1" applyAlignment="1">
      <alignment horizontal="center" vertical="center" wrapText="1"/>
    </xf>
    <xf numFmtId="0" fontId="15" fillId="38" borderId="28" xfId="0" applyFont="1" applyFill="1" applyBorder="1" applyAlignment="1">
      <alignment/>
    </xf>
    <xf numFmtId="0" fontId="15" fillId="39" borderId="29" xfId="0" applyFont="1" applyFill="1" applyBorder="1" applyAlignment="1">
      <alignment/>
    </xf>
    <xf numFmtId="0" fontId="15" fillId="39" borderId="41" xfId="0" applyFont="1" applyFill="1" applyBorder="1" applyAlignment="1">
      <alignment/>
    </xf>
    <xf numFmtId="0" fontId="15" fillId="39" borderId="36" xfId="0" applyFont="1" applyFill="1" applyBorder="1" applyAlignment="1">
      <alignment/>
    </xf>
    <xf numFmtId="0" fontId="6" fillId="37" borderId="10" xfId="53" applyFont="1" applyFill="1" applyBorder="1" applyAlignment="1">
      <alignment horizontal="left" vertical="center"/>
      <protection/>
    </xf>
    <xf numFmtId="0" fontId="7" fillId="37" borderId="10" xfId="0" applyFont="1" applyFill="1" applyBorder="1" applyAlignment="1">
      <alignment wrapText="1"/>
    </xf>
    <xf numFmtId="0" fontId="7" fillId="37" borderId="11" xfId="53" applyFont="1" applyFill="1" applyBorder="1" applyAlignment="1">
      <alignment horizontal="left" vertical="center"/>
      <protection/>
    </xf>
    <xf numFmtId="0" fontId="7" fillId="37" borderId="23" xfId="0" applyFont="1" applyFill="1" applyBorder="1" applyAlignment="1">
      <alignment wrapText="1"/>
    </xf>
    <xf numFmtId="0" fontId="7" fillId="37" borderId="23" xfId="53" applyFont="1" applyFill="1" applyBorder="1" applyAlignment="1">
      <alignment horizontal="center" vertical="center"/>
      <protection/>
    </xf>
    <xf numFmtId="0" fontId="7" fillId="37" borderId="23" xfId="53" applyFont="1" applyFill="1" applyBorder="1" applyAlignment="1">
      <alignment horizontal="center" vertical="center" wrapText="1"/>
      <protection/>
    </xf>
    <xf numFmtId="0" fontId="7" fillId="33" borderId="21" xfId="53" applyFont="1" applyFill="1" applyBorder="1" applyAlignment="1">
      <alignment horizontal="left" vertical="center" wrapText="1"/>
      <protection/>
    </xf>
    <xf numFmtId="0" fontId="7" fillId="33" borderId="20" xfId="53" applyFont="1" applyFill="1" applyBorder="1" applyAlignment="1">
      <alignment horizontal="left" vertical="center" wrapText="1"/>
      <protection/>
    </xf>
    <xf numFmtId="0" fontId="7" fillId="33" borderId="31" xfId="53" applyFont="1" applyFill="1" applyBorder="1" applyAlignment="1">
      <alignment horizontal="left" vertical="center" wrapText="1"/>
      <protection/>
    </xf>
    <xf numFmtId="0" fontId="10" fillId="34" borderId="56" xfId="0" applyFont="1" applyFill="1" applyBorder="1" applyAlignment="1">
      <alignment/>
    </xf>
    <xf numFmtId="0" fontId="10" fillId="34" borderId="57" xfId="0" applyFont="1" applyFill="1" applyBorder="1" applyAlignment="1">
      <alignment/>
    </xf>
    <xf numFmtId="0" fontId="7" fillId="33" borderId="25" xfId="53" applyFont="1" applyFill="1" applyBorder="1" applyAlignment="1">
      <alignment horizontal="left" vertical="center" wrapText="1"/>
      <protection/>
    </xf>
    <xf numFmtId="0" fontId="7" fillId="33" borderId="23" xfId="53" applyFont="1" applyFill="1" applyBorder="1" applyAlignment="1">
      <alignment horizontal="left" vertical="center" wrapText="1"/>
      <protection/>
    </xf>
    <xf numFmtId="0" fontId="7" fillId="33" borderId="58" xfId="53" applyFont="1" applyFill="1" applyBorder="1" applyAlignment="1">
      <alignment horizontal="left" vertical="center"/>
      <protection/>
    </xf>
    <xf numFmtId="0" fontId="7" fillId="33" borderId="20" xfId="53" applyNumberFormat="1" applyFont="1" applyFill="1" applyBorder="1" applyAlignment="1">
      <alignment horizontal="left" vertical="center" wrapText="1"/>
      <protection/>
    </xf>
    <xf numFmtId="0" fontId="7" fillId="37" borderId="16" xfId="53" applyNumberFormat="1" applyFont="1" applyFill="1" applyBorder="1" applyAlignment="1">
      <alignment horizontal="left" vertical="center" wrapText="1"/>
      <protection/>
    </xf>
    <xf numFmtId="0" fontId="7" fillId="37" borderId="17" xfId="53" applyFont="1" applyFill="1" applyBorder="1" applyAlignment="1">
      <alignment horizontal="left" vertical="center" wrapText="1"/>
      <protection/>
    </xf>
    <xf numFmtId="0" fontId="7" fillId="37" borderId="17" xfId="53" applyFont="1" applyFill="1" applyBorder="1" applyAlignment="1">
      <alignment horizontal="center" vertical="center"/>
      <protection/>
    </xf>
    <xf numFmtId="0" fontId="7" fillId="37" borderId="17" xfId="53" applyFont="1" applyFill="1" applyBorder="1" applyAlignment="1">
      <alignment horizontal="center" vertical="center" wrapText="1"/>
      <protection/>
    </xf>
    <xf numFmtId="3" fontId="7" fillId="37" borderId="17" xfId="53" applyNumberFormat="1" applyFont="1" applyFill="1" applyBorder="1" applyAlignment="1">
      <alignment horizontal="center" vertical="center" wrapText="1"/>
      <protection/>
    </xf>
    <xf numFmtId="0" fontId="6" fillId="33" borderId="54" xfId="53" applyFont="1" applyFill="1" applyBorder="1" applyAlignment="1">
      <alignment horizontal="left" vertical="center" wrapText="1"/>
      <protection/>
    </xf>
    <xf numFmtId="0" fontId="6" fillId="33" borderId="45" xfId="53" applyFont="1" applyFill="1" applyBorder="1" applyAlignment="1">
      <alignment horizontal="left" vertical="center" wrapText="1"/>
      <protection/>
    </xf>
    <xf numFmtId="0" fontId="10" fillId="34" borderId="59" xfId="0" applyFont="1" applyFill="1" applyBorder="1" applyAlignment="1">
      <alignment/>
    </xf>
    <xf numFmtId="3" fontId="7" fillId="33" borderId="11" xfId="53" applyNumberFormat="1" applyFont="1" applyFill="1" applyBorder="1" applyAlignment="1">
      <alignment horizontal="center" wrapText="1"/>
      <protection/>
    </xf>
    <xf numFmtId="0" fontId="7" fillId="33" borderId="54" xfId="53" applyNumberFormat="1" applyFont="1" applyFill="1" applyBorder="1" applyAlignment="1">
      <alignment horizontal="left" vertical="center" wrapText="1"/>
      <protection/>
    </xf>
    <xf numFmtId="0" fontId="7" fillId="33" borderId="48" xfId="53" applyFont="1" applyFill="1" applyBorder="1" applyAlignment="1">
      <alignment horizontal="left" vertical="center" wrapText="1"/>
      <protection/>
    </xf>
    <xf numFmtId="0" fontId="7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center"/>
    </xf>
    <xf numFmtId="3" fontId="7" fillId="37" borderId="0" xfId="0" applyNumberFormat="1" applyFont="1" applyFill="1" applyBorder="1" applyAlignment="1">
      <alignment/>
    </xf>
    <xf numFmtId="3" fontId="7" fillId="37" borderId="0" xfId="53" applyNumberFormat="1" applyFont="1" applyFill="1" applyBorder="1" applyAlignment="1">
      <alignment horizontal="right" vertical="center" wrapText="1"/>
      <protection/>
    </xf>
    <xf numFmtId="0" fontId="6" fillId="40" borderId="11" xfId="53" applyFont="1" applyFill="1" applyBorder="1" applyAlignment="1">
      <alignment horizontal="center" vertical="center" wrapText="1"/>
      <protection/>
    </xf>
    <xf numFmtId="0" fontId="6" fillId="40" borderId="0" xfId="53" applyFont="1" applyFill="1" applyBorder="1" applyAlignment="1">
      <alignment horizontal="left" vertical="center"/>
      <protection/>
    </xf>
    <xf numFmtId="0" fontId="6" fillId="40" borderId="0" xfId="53" applyFont="1" applyFill="1" applyBorder="1" applyAlignment="1">
      <alignment horizontal="center" vertical="center"/>
      <protection/>
    </xf>
    <xf numFmtId="0" fontId="6" fillId="40" borderId="0" xfId="53" applyFont="1" applyFill="1" applyBorder="1" applyAlignment="1">
      <alignment horizontal="center" vertical="center" wrapText="1"/>
      <protection/>
    </xf>
    <xf numFmtId="3" fontId="7" fillId="40" borderId="0" xfId="53" applyNumberFormat="1" applyFont="1" applyFill="1" applyBorder="1" applyAlignment="1">
      <alignment horizontal="right" vertical="center" wrapText="1"/>
      <protection/>
    </xf>
    <xf numFmtId="3" fontId="7" fillId="40" borderId="0" xfId="53" applyNumberFormat="1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center" vertical="center"/>
      <protection/>
    </xf>
    <xf numFmtId="0" fontId="7" fillId="33" borderId="0" xfId="53" applyFont="1" applyFill="1" applyBorder="1" applyAlignment="1">
      <alignment horizontal="center" vertical="center" wrapText="1"/>
      <protection/>
    </xf>
    <xf numFmtId="0" fontId="6" fillId="37" borderId="20" xfId="53" applyFont="1" applyFill="1" applyBorder="1" applyAlignment="1">
      <alignment horizontal="left" vertical="center"/>
      <protection/>
    </xf>
    <xf numFmtId="0" fontId="6" fillId="37" borderId="31" xfId="53" applyFont="1" applyFill="1" applyBorder="1" applyAlignment="1">
      <alignment horizontal="left" vertical="center"/>
      <protection/>
    </xf>
    <xf numFmtId="0" fontId="6" fillId="37" borderId="21" xfId="53" applyFont="1" applyFill="1" applyBorder="1" applyAlignment="1">
      <alignment horizontal="center" vertical="center"/>
      <protection/>
    </xf>
    <xf numFmtId="3" fontId="7" fillId="37" borderId="21" xfId="53" applyNumberFormat="1" applyFont="1" applyFill="1" applyBorder="1" applyAlignment="1">
      <alignment horizontal="center" vertical="center" wrapText="1"/>
      <protection/>
    </xf>
    <xf numFmtId="0" fontId="6" fillId="37" borderId="0" xfId="53" applyFont="1" applyFill="1" applyBorder="1" applyAlignment="1">
      <alignment horizontal="left" vertical="center"/>
      <protection/>
    </xf>
    <xf numFmtId="0" fontId="6" fillId="37" borderId="0" xfId="53" applyFont="1" applyFill="1" applyBorder="1" applyAlignment="1">
      <alignment horizontal="center" vertical="center"/>
      <protection/>
    </xf>
    <xf numFmtId="0" fontId="6" fillId="37" borderId="0" xfId="53" applyFont="1" applyFill="1" applyBorder="1" applyAlignment="1">
      <alignment horizontal="center" vertical="center" wrapText="1"/>
      <protection/>
    </xf>
    <xf numFmtId="3" fontId="7" fillId="37" borderId="0" xfId="53" applyNumberFormat="1" applyFont="1" applyFill="1" applyBorder="1" applyAlignment="1">
      <alignment horizontal="center" vertical="center" wrapText="1"/>
      <protection/>
    </xf>
    <xf numFmtId="16" fontId="7" fillId="37" borderId="11" xfId="53" applyNumberFormat="1" applyFont="1" applyFill="1" applyBorder="1" applyAlignment="1">
      <alignment horizontal="center" vertical="center" wrapText="1"/>
      <protection/>
    </xf>
    <xf numFmtId="0" fontId="7" fillId="37" borderId="0" xfId="53" applyFont="1" applyFill="1" applyBorder="1" applyAlignment="1">
      <alignment horizontal="left" vertical="center"/>
      <protection/>
    </xf>
    <xf numFmtId="0" fontId="7" fillId="37" borderId="0" xfId="53" applyFont="1" applyFill="1" applyBorder="1" applyAlignment="1">
      <alignment horizontal="center" vertical="center"/>
      <protection/>
    </xf>
    <xf numFmtId="0" fontId="7" fillId="37" borderId="0" xfId="53" applyFont="1" applyFill="1" applyBorder="1" applyAlignment="1">
      <alignment horizontal="center" vertical="center" wrapText="1"/>
      <protection/>
    </xf>
    <xf numFmtId="16" fontId="7" fillId="37" borderId="0" xfId="53" applyNumberFormat="1" applyFont="1" applyFill="1" applyBorder="1" applyAlignment="1">
      <alignment horizontal="center" vertical="center" wrapText="1"/>
      <protection/>
    </xf>
    <xf numFmtId="4" fontId="7" fillId="33" borderId="11" xfId="53" applyNumberFormat="1" applyFont="1" applyFill="1" applyBorder="1" applyAlignment="1">
      <alignment horizontal="right" vertical="center" wrapText="1"/>
      <protection/>
    </xf>
    <xf numFmtId="4" fontId="7" fillId="33" borderId="50" xfId="53" applyNumberFormat="1" applyFont="1" applyFill="1" applyBorder="1" applyAlignment="1">
      <alignment horizontal="right" vertical="center" wrapText="1"/>
      <protection/>
    </xf>
    <xf numFmtId="4" fontId="7" fillId="33" borderId="23" xfId="53" applyNumberFormat="1" applyFont="1" applyFill="1" applyBorder="1" applyAlignment="1">
      <alignment horizontal="right" vertical="center" wrapText="1"/>
      <protection/>
    </xf>
    <xf numFmtId="4" fontId="7" fillId="33" borderId="21" xfId="53" applyNumberFormat="1" applyFont="1" applyFill="1" applyBorder="1" applyAlignment="1">
      <alignment horizontal="right" vertical="center" wrapText="1"/>
      <protection/>
    </xf>
    <xf numFmtId="4" fontId="7" fillId="33" borderId="24" xfId="53" applyNumberFormat="1" applyFont="1" applyFill="1" applyBorder="1" applyAlignment="1">
      <alignment horizontal="right" vertical="center" wrapText="1"/>
      <protection/>
    </xf>
    <xf numFmtId="4" fontId="7" fillId="33" borderId="14" xfId="53" applyNumberFormat="1" applyFont="1" applyFill="1" applyBorder="1" applyAlignment="1">
      <alignment horizontal="right" vertical="center" wrapText="1"/>
      <protection/>
    </xf>
    <xf numFmtId="4" fontId="7" fillId="33" borderId="22" xfId="53" applyNumberFormat="1" applyFont="1" applyFill="1" applyBorder="1" applyAlignment="1">
      <alignment horizontal="right" vertical="center" wrapText="1"/>
      <protection/>
    </xf>
    <xf numFmtId="2" fontId="7" fillId="33" borderId="23" xfId="53" applyNumberFormat="1" applyFont="1" applyFill="1" applyBorder="1" applyAlignment="1">
      <alignment horizontal="right" vertical="center" wrapText="1"/>
      <protection/>
    </xf>
    <xf numFmtId="2" fontId="7" fillId="33" borderId="11" xfId="53" applyNumberFormat="1" applyFont="1" applyFill="1" applyBorder="1" applyAlignment="1">
      <alignment horizontal="right" vertical="center" wrapText="1"/>
      <protection/>
    </xf>
    <xf numFmtId="2" fontId="7" fillId="33" borderId="21" xfId="53" applyNumberFormat="1" applyFont="1" applyFill="1" applyBorder="1" applyAlignment="1">
      <alignment horizontal="right" vertical="center" wrapText="1"/>
      <protection/>
    </xf>
    <xf numFmtId="4" fontId="7" fillId="33" borderId="23" xfId="0" applyNumberFormat="1" applyFont="1" applyFill="1" applyBorder="1" applyAlignment="1">
      <alignment horizontal="right"/>
    </xf>
    <xf numFmtId="2" fontId="7" fillId="33" borderId="23" xfId="0" applyNumberFormat="1" applyFont="1" applyFill="1" applyBorder="1" applyAlignment="1">
      <alignment horizontal="right"/>
    </xf>
    <xf numFmtId="2" fontId="7" fillId="37" borderId="23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>
      <alignment vertical="center" wrapText="1"/>
    </xf>
    <xf numFmtId="4" fontId="7" fillId="33" borderId="17" xfId="53" applyNumberFormat="1" applyFont="1" applyFill="1" applyBorder="1" applyAlignment="1">
      <alignment horizontal="right" vertical="center" wrapText="1"/>
      <protection/>
    </xf>
    <xf numFmtId="4" fontId="7" fillId="33" borderId="15" xfId="53" applyNumberFormat="1" applyFont="1" applyFill="1" applyBorder="1" applyAlignment="1">
      <alignment horizontal="right" vertical="center" wrapText="1"/>
      <protection/>
    </xf>
    <xf numFmtId="4" fontId="7" fillId="33" borderId="12" xfId="53" applyNumberFormat="1" applyFont="1" applyFill="1" applyBorder="1" applyAlignment="1">
      <alignment horizontal="right" vertical="center" wrapText="1"/>
      <protection/>
    </xf>
    <xf numFmtId="4" fontId="7" fillId="33" borderId="13" xfId="53" applyNumberFormat="1" applyFont="1" applyFill="1" applyBorder="1" applyAlignment="1">
      <alignment horizontal="right" vertical="center" wrapText="1"/>
      <protection/>
    </xf>
    <xf numFmtId="4" fontId="7" fillId="6" borderId="23" xfId="53" applyNumberFormat="1" applyFont="1" applyFill="1" applyBorder="1" applyAlignment="1">
      <alignment horizontal="right" vertical="center" wrapText="1"/>
      <protection/>
    </xf>
    <xf numFmtId="4" fontId="7" fillId="33" borderId="48" xfId="53" applyNumberFormat="1" applyFont="1" applyFill="1" applyBorder="1" applyAlignment="1">
      <alignment horizontal="right" vertical="center" wrapText="1"/>
      <protection/>
    </xf>
    <xf numFmtId="4" fontId="7" fillId="6" borderId="14" xfId="53" applyNumberFormat="1" applyFont="1" applyFill="1" applyBorder="1" applyAlignment="1">
      <alignment horizontal="right" vertical="center" wrapText="1"/>
      <protection/>
    </xf>
    <xf numFmtId="4" fontId="7" fillId="6" borderId="11" xfId="53" applyNumberFormat="1" applyFont="1" applyFill="1" applyBorder="1" applyAlignment="1">
      <alignment horizontal="right" vertical="center" wrapText="1"/>
      <protection/>
    </xf>
    <xf numFmtId="4" fontId="7" fillId="37" borderId="24" xfId="53" applyNumberFormat="1" applyFont="1" applyFill="1" applyBorder="1" applyAlignment="1">
      <alignment horizontal="right" vertical="center" wrapText="1"/>
      <protection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49" xfId="53" applyNumberFormat="1" applyFont="1" applyFill="1" applyBorder="1" applyAlignment="1">
      <alignment horizontal="right" vertical="center" wrapText="1"/>
      <protection/>
    </xf>
    <xf numFmtId="4" fontId="7" fillId="33" borderId="11" xfId="0" applyNumberFormat="1" applyFont="1" applyFill="1" applyBorder="1" applyAlignment="1">
      <alignment horizontal="right"/>
    </xf>
    <xf numFmtId="4" fontId="7" fillId="33" borderId="42" xfId="53" applyNumberFormat="1" applyFont="1" applyFill="1" applyBorder="1" applyAlignment="1">
      <alignment horizontal="right" vertical="center" wrapText="1"/>
      <protection/>
    </xf>
    <xf numFmtId="4" fontId="7" fillId="33" borderId="21" xfId="0" applyNumberFormat="1" applyFont="1" applyFill="1" applyBorder="1" applyAlignment="1">
      <alignment horizontal="right"/>
    </xf>
    <xf numFmtId="4" fontId="7" fillId="37" borderId="11" xfId="53" applyNumberFormat="1" applyFont="1" applyFill="1" applyBorder="1" applyAlignment="1">
      <alignment horizontal="right" vertical="center" wrapText="1"/>
      <protection/>
    </xf>
    <xf numFmtId="4" fontId="7" fillId="37" borderId="50" xfId="53" applyNumberFormat="1" applyFont="1" applyFill="1" applyBorder="1" applyAlignment="1">
      <alignment horizontal="right" vertical="center" wrapText="1"/>
      <protection/>
    </xf>
    <xf numFmtId="4" fontId="7" fillId="33" borderId="60" xfId="53" applyNumberFormat="1" applyFont="1" applyFill="1" applyBorder="1" applyAlignment="1">
      <alignment horizontal="right" vertical="center" wrapText="1"/>
      <protection/>
    </xf>
    <xf numFmtId="2" fontId="7" fillId="33" borderId="11" xfId="0" applyNumberFormat="1" applyFont="1" applyFill="1" applyBorder="1" applyAlignment="1">
      <alignment/>
    </xf>
    <xf numFmtId="2" fontId="7" fillId="33" borderId="17" xfId="53" applyNumberFormat="1" applyFont="1" applyFill="1" applyBorder="1" applyAlignment="1">
      <alignment horizontal="right" vertical="center" wrapText="1"/>
      <protection/>
    </xf>
    <xf numFmtId="4" fontId="7" fillId="33" borderId="61" xfId="53" applyNumberFormat="1" applyFont="1" applyFill="1" applyBorder="1" applyAlignment="1">
      <alignment horizontal="right" vertical="center" wrapText="1"/>
      <protection/>
    </xf>
    <xf numFmtId="4" fontId="7" fillId="37" borderId="21" xfId="53" applyNumberFormat="1" applyFont="1" applyFill="1" applyBorder="1" applyAlignment="1">
      <alignment horizontal="right" vertical="center" wrapText="1"/>
      <protection/>
    </xf>
    <xf numFmtId="4" fontId="7" fillId="37" borderId="22" xfId="53" applyNumberFormat="1" applyFont="1" applyFill="1" applyBorder="1" applyAlignment="1">
      <alignment horizontal="right" vertical="center" wrapText="1"/>
      <protection/>
    </xf>
    <xf numFmtId="4" fontId="7" fillId="33" borderId="14" xfId="0" applyNumberFormat="1" applyFont="1" applyFill="1" applyBorder="1" applyAlignment="1">
      <alignment horizontal="right" vertical="center" wrapText="1"/>
    </xf>
    <xf numFmtId="4" fontId="7" fillId="33" borderId="15" xfId="0" applyNumberFormat="1" applyFont="1" applyFill="1" applyBorder="1" applyAlignment="1">
      <alignment horizontal="right"/>
    </xf>
    <xf numFmtId="4" fontId="7" fillId="33" borderId="17" xfId="0" applyNumberFormat="1" applyFont="1" applyFill="1" applyBorder="1" applyAlignment="1">
      <alignment horizontal="right"/>
    </xf>
    <xf numFmtId="4" fontId="7" fillId="33" borderId="18" xfId="53" applyNumberFormat="1" applyFont="1" applyFill="1" applyBorder="1" applyAlignment="1">
      <alignment horizontal="right" vertical="center" wrapText="1"/>
      <protection/>
    </xf>
    <xf numFmtId="4" fontId="7" fillId="33" borderId="62" xfId="53" applyNumberFormat="1" applyFont="1" applyFill="1" applyBorder="1" applyAlignment="1">
      <alignment horizontal="right" vertical="center" wrapText="1"/>
      <protection/>
    </xf>
    <xf numFmtId="0" fontId="7" fillId="33" borderId="0" xfId="0" applyFont="1" applyFill="1" applyBorder="1" applyAlignment="1">
      <alignment wrapText="1"/>
    </xf>
    <xf numFmtId="4" fontId="7" fillId="33" borderId="0" xfId="53" applyNumberFormat="1" applyFont="1" applyFill="1" applyBorder="1" applyAlignment="1">
      <alignment horizontal="right" vertical="center" wrapText="1"/>
      <protection/>
    </xf>
    <xf numFmtId="4" fontId="7" fillId="37" borderId="17" xfId="53" applyNumberFormat="1" applyFont="1" applyFill="1" applyBorder="1" applyAlignment="1">
      <alignment horizontal="right" vertical="center" wrapText="1"/>
      <protection/>
    </xf>
    <xf numFmtId="4" fontId="7" fillId="33" borderId="52" xfId="53" applyNumberFormat="1" applyFont="1" applyFill="1" applyBorder="1" applyAlignment="1">
      <alignment horizontal="right" vertical="center" wrapText="1"/>
      <protection/>
    </xf>
    <xf numFmtId="0" fontId="15" fillId="39" borderId="53" xfId="0" applyFont="1" applyFill="1" applyBorder="1" applyAlignment="1">
      <alignment/>
    </xf>
    <xf numFmtId="0" fontId="15" fillId="39" borderId="55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4" fontId="7" fillId="0" borderId="23" xfId="53" applyNumberFormat="1" applyFont="1" applyFill="1" applyBorder="1" applyAlignment="1">
      <alignment horizontal="right" vertical="center" wrapText="1"/>
      <protection/>
    </xf>
    <xf numFmtId="4" fontId="7" fillId="0" borderId="11" xfId="53" applyNumberFormat="1" applyFont="1" applyFill="1" applyBorder="1" applyAlignment="1">
      <alignment horizontal="right" vertical="center" wrapText="1"/>
      <protection/>
    </xf>
    <xf numFmtId="4" fontId="7" fillId="33" borderId="24" xfId="0" applyNumberFormat="1" applyFont="1" applyFill="1" applyBorder="1" applyAlignment="1">
      <alignment horizontal="right"/>
    </xf>
    <xf numFmtId="4" fontId="7" fillId="37" borderId="50" xfId="0" applyNumberFormat="1" applyFont="1" applyFill="1" applyBorder="1" applyAlignment="1">
      <alignment horizontal="right" vertical="center" wrapText="1"/>
    </xf>
    <xf numFmtId="4" fontId="7" fillId="33" borderId="50" xfId="0" applyNumberFormat="1" applyFont="1" applyFill="1" applyBorder="1" applyAlignment="1">
      <alignment horizontal="righ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7" fillId="37" borderId="0" xfId="0" applyFont="1" applyFill="1" applyBorder="1" applyAlignment="1">
      <alignment horizontal="left" vertical="center" wrapText="1"/>
    </xf>
    <xf numFmtId="4" fontId="7" fillId="37" borderId="0" xfId="53" applyNumberFormat="1" applyFont="1" applyFill="1" applyBorder="1" applyAlignment="1">
      <alignment horizontal="right" vertical="center" wrapText="1"/>
      <protection/>
    </xf>
    <xf numFmtId="4" fontId="7" fillId="37" borderId="14" xfId="53" applyNumberFormat="1" applyFont="1" applyFill="1" applyBorder="1" applyAlignment="1">
      <alignment horizontal="right" vertical="center" wrapText="1"/>
      <protection/>
    </xf>
    <xf numFmtId="0" fontId="7" fillId="37" borderId="23" xfId="0" applyFont="1" applyFill="1" applyBorder="1" applyAlignment="1">
      <alignment horizontal="center" vertical="center" wrapText="1"/>
    </xf>
    <xf numFmtId="4" fontId="7" fillId="37" borderId="23" xfId="53" applyNumberFormat="1" applyFont="1" applyFill="1" applyBorder="1" applyAlignment="1">
      <alignment horizontal="right" vertical="center" wrapText="1"/>
      <protection/>
    </xf>
    <xf numFmtId="3" fontId="7" fillId="37" borderId="23" xfId="53" applyNumberFormat="1" applyFont="1" applyFill="1" applyBorder="1" applyAlignment="1">
      <alignment horizontal="center" vertical="center" wrapText="1"/>
      <protection/>
    </xf>
    <xf numFmtId="0" fontId="7" fillId="37" borderId="0" xfId="0" applyFont="1" applyFill="1" applyBorder="1" applyAlignment="1">
      <alignment wrapText="1"/>
    </xf>
    <xf numFmtId="0" fontId="7" fillId="37" borderId="0" xfId="0" applyFont="1" applyFill="1" applyBorder="1" applyAlignment="1">
      <alignment horizontal="center" vertical="center" wrapText="1"/>
    </xf>
    <xf numFmtId="0" fontId="6" fillId="6" borderId="0" xfId="53" applyFont="1" applyFill="1" applyBorder="1" applyAlignment="1">
      <alignment horizontal="left" vertical="center"/>
      <protection/>
    </xf>
    <xf numFmtId="0" fontId="6" fillId="6" borderId="0" xfId="53" applyFont="1" applyFill="1" applyBorder="1" applyAlignment="1">
      <alignment horizontal="center" vertical="center"/>
      <protection/>
    </xf>
    <xf numFmtId="0" fontId="6" fillId="6" borderId="0" xfId="53" applyFont="1" applyFill="1" applyBorder="1" applyAlignment="1">
      <alignment horizontal="center" vertical="center" wrapText="1"/>
      <protection/>
    </xf>
    <xf numFmtId="4" fontId="7" fillId="6" borderId="0" xfId="53" applyNumberFormat="1" applyFont="1" applyFill="1" applyBorder="1" applyAlignment="1">
      <alignment horizontal="right" vertical="center" wrapText="1"/>
      <protection/>
    </xf>
    <xf numFmtId="3" fontId="7" fillId="6" borderId="0" xfId="53" applyNumberFormat="1" applyFont="1" applyFill="1" applyBorder="1" applyAlignment="1">
      <alignment horizontal="center" vertical="center" wrapText="1"/>
      <protection/>
    </xf>
    <xf numFmtId="0" fontId="6" fillId="6" borderId="11" xfId="53" applyFont="1" applyFill="1" applyBorder="1" applyAlignment="1">
      <alignment horizontal="left" vertical="center"/>
      <protection/>
    </xf>
    <xf numFmtId="0" fontId="6" fillId="6" borderId="11" xfId="53" applyFont="1" applyFill="1" applyBorder="1" applyAlignment="1">
      <alignment horizontal="center" vertical="center"/>
      <protection/>
    </xf>
    <xf numFmtId="0" fontId="6" fillId="37" borderId="11" xfId="53" applyFont="1" applyFill="1" applyBorder="1" applyAlignment="1">
      <alignment horizontal="center" vertical="center"/>
      <protection/>
    </xf>
    <xf numFmtId="0" fontId="10" fillId="39" borderId="55" xfId="0" applyFont="1" applyFill="1" applyBorder="1" applyAlignment="1">
      <alignment/>
    </xf>
    <xf numFmtId="0" fontId="6" fillId="37" borderId="11" xfId="53" applyFont="1" applyFill="1" applyBorder="1" applyAlignment="1">
      <alignment horizontal="left" vertical="center"/>
      <protection/>
    </xf>
    <xf numFmtId="3" fontId="7" fillId="37" borderId="11" xfId="53" applyNumberFormat="1" applyFont="1" applyFill="1" applyBorder="1" applyAlignment="1">
      <alignment horizontal="center" vertical="center"/>
      <protection/>
    </xf>
    <xf numFmtId="3" fontId="7" fillId="37" borderId="0" xfId="53" applyNumberFormat="1" applyFont="1" applyFill="1" applyBorder="1" applyAlignment="1">
      <alignment horizontal="center" vertical="center"/>
      <protection/>
    </xf>
    <xf numFmtId="49" fontId="7" fillId="33" borderId="21" xfId="53" applyNumberFormat="1" applyFont="1" applyFill="1" applyBorder="1" applyAlignment="1">
      <alignment horizontal="center" vertical="center" wrapText="1"/>
      <protection/>
    </xf>
    <xf numFmtId="0" fontId="7" fillId="37" borderId="21" xfId="0" applyFont="1" applyFill="1" applyBorder="1" applyAlignment="1">
      <alignment horizontal="left" vertical="center" wrapText="1"/>
    </xf>
    <xf numFmtId="0" fontId="7" fillId="37" borderId="31" xfId="0" applyFont="1" applyFill="1" applyBorder="1" applyAlignment="1">
      <alignment horizontal="left" vertical="center" wrapText="1"/>
    </xf>
    <xf numFmtId="0" fontId="10" fillId="34" borderId="41" xfId="0" applyFont="1" applyFill="1" applyBorder="1" applyAlignment="1">
      <alignment horizontal="left"/>
    </xf>
    <xf numFmtId="0" fontId="7" fillId="37" borderId="33" xfId="0" applyFont="1" applyFill="1" applyBorder="1" applyAlignment="1">
      <alignment horizontal="left" vertical="center" wrapText="1"/>
    </xf>
    <xf numFmtId="0" fontId="7" fillId="37" borderId="10" xfId="53" applyFont="1" applyFill="1" applyBorder="1" applyAlignment="1">
      <alignment horizontal="left" vertical="center"/>
      <protection/>
    </xf>
    <xf numFmtId="0" fontId="7" fillId="37" borderId="27" xfId="53" applyFont="1" applyFill="1" applyBorder="1" applyAlignment="1">
      <alignment horizontal="left" vertical="center"/>
      <protection/>
    </xf>
    <xf numFmtId="49" fontId="7" fillId="37" borderId="11" xfId="53" applyNumberFormat="1" applyFont="1" applyFill="1" applyBorder="1" applyAlignment="1">
      <alignment horizontal="center" vertical="center" wrapText="1"/>
      <protection/>
    </xf>
    <xf numFmtId="16" fontId="7" fillId="33" borderId="11" xfId="53" applyNumberFormat="1" applyFont="1" applyFill="1" applyBorder="1" applyAlignment="1">
      <alignment horizontal="center" vertical="center" wrapText="1"/>
      <protection/>
    </xf>
    <xf numFmtId="0" fontId="7" fillId="37" borderId="10" xfId="0" applyFont="1" applyFill="1" applyBorder="1" applyAlignment="1">
      <alignment horizontal="left" wrapText="1"/>
    </xf>
    <xf numFmtId="0" fontId="7" fillId="37" borderId="11" xfId="0" applyFont="1" applyFill="1" applyBorder="1" applyAlignment="1">
      <alignment horizontal="left" wrapText="1"/>
    </xf>
    <xf numFmtId="0" fontId="6" fillId="37" borderId="10" xfId="53" applyFont="1" applyFill="1" applyBorder="1" applyAlignment="1">
      <alignment horizontal="left" vertical="center" wrapText="1"/>
      <protection/>
    </xf>
    <xf numFmtId="0" fontId="6" fillId="37" borderId="11" xfId="53" applyFont="1" applyFill="1" applyBorder="1" applyAlignment="1">
      <alignment horizontal="left" vertical="center" wrapText="1"/>
      <protection/>
    </xf>
    <xf numFmtId="0" fontId="10" fillId="34" borderId="55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4" fontId="7" fillId="8" borderId="23" xfId="53" applyNumberFormat="1" applyFont="1" applyFill="1" applyBorder="1" applyAlignment="1">
      <alignment horizontal="right" vertical="center" wrapText="1"/>
      <protection/>
    </xf>
    <xf numFmtId="3" fontId="7" fillId="8" borderId="23" xfId="53" applyNumberFormat="1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39" borderId="29" xfId="0" applyFont="1" applyFill="1" applyBorder="1" applyAlignment="1">
      <alignment horizontal="left"/>
    </xf>
    <xf numFmtId="0" fontId="15" fillId="39" borderId="28" xfId="0" applyFont="1" applyFill="1" applyBorder="1" applyAlignment="1">
      <alignment horizontal="left"/>
    </xf>
    <xf numFmtId="0" fontId="2" fillId="32" borderId="63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 wrapText="1"/>
    </xf>
    <xf numFmtId="0" fontId="19" fillId="33" borderId="63" xfId="0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4" fontId="7" fillId="33" borderId="11" xfId="53" applyNumberFormat="1" applyFont="1" applyFill="1" applyBorder="1" applyAlignment="1">
      <alignment horizontal="center" vertical="center" wrapText="1"/>
      <protection/>
    </xf>
    <xf numFmtId="0" fontId="7" fillId="40" borderId="11" xfId="53" applyFont="1" applyFill="1" applyBorder="1" applyAlignment="1">
      <alignment horizontal="center" vertical="center"/>
      <protection/>
    </xf>
    <xf numFmtId="3" fontId="7" fillId="40" borderId="11" xfId="53" applyNumberFormat="1" applyFont="1" applyFill="1" applyBorder="1" applyAlignment="1">
      <alignment horizontal="center" vertical="center" wrapText="1"/>
      <protection/>
    </xf>
    <xf numFmtId="4" fontId="7" fillId="40" borderId="49" xfId="53" applyNumberFormat="1" applyFont="1" applyFill="1" applyBorder="1" applyAlignment="1">
      <alignment horizontal="right" vertical="center" wrapText="1"/>
      <protection/>
    </xf>
    <xf numFmtId="0" fontId="7" fillId="40" borderId="11" xfId="0" applyFont="1" applyFill="1" applyBorder="1" applyAlignment="1">
      <alignment horizontal="left" vertical="center" wrapText="1"/>
    </xf>
    <xf numFmtId="0" fontId="7" fillId="0" borderId="21" xfId="53" applyFont="1" applyFill="1" applyBorder="1" applyAlignment="1">
      <alignment horizontal="left" vertical="center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4" fontId="7" fillId="0" borderId="21" xfId="53" applyNumberFormat="1" applyFont="1" applyFill="1" applyBorder="1" applyAlignment="1">
      <alignment horizontal="right" vertical="center" wrapText="1"/>
      <protection/>
    </xf>
    <xf numFmtId="3" fontId="7" fillId="0" borderId="21" xfId="53" applyNumberFormat="1" applyFont="1" applyFill="1" applyBorder="1" applyAlignment="1">
      <alignment horizontal="center" vertical="center" wrapText="1"/>
      <protection/>
    </xf>
    <xf numFmtId="0" fontId="7" fillId="37" borderId="25" xfId="0" applyFont="1" applyFill="1" applyBorder="1" applyAlignment="1">
      <alignment horizontal="left" vertical="center" wrapText="1"/>
    </xf>
    <xf numFmtId="0" fontId="6" fillId="37" borderId="23" xfId="53" applyFont="1" applyFill="1" applyBorder="1" applyAlignment="1">
      <alignment horizontal="center" vertical="center" wrapText="1"/>
      <protection/>
    </xf>
    <xf numFmtId="0" fontId="7" fillId="37" borderId="20" xfId="53" applyFont="1" applyFill="1" applyBorder="1" applyAlignment="1">
      <alignment horizontal="left" vertical="center"/>
      <protection/>
    </xf>
    <xf numFmtId="0" fontId="7" fillId="37" borderId="31" xfId="53" applyFont="1" applyFill="1" applyBorder="1" applyAlignment="1">
      <alignment horizontal="left" vertical="center"/>
      <protection/>
    </xf>
    <xf numFmtId="0" fontId="7" fillId="37" borderId="21" xfId="53" applyFont="1" applyFill="1" applyBorder="1" applyAlignment="1">
      <alignment horizontal="center" vertical="center" wrapText="1"/>
      <protection/>
    </xf>
    <xf numFmtId="0" fontId="15" fillId="34" borderId="28" xfId="0" applyFont="1" applyFill="1" applyBorder="1" applyAlignment="1">
      <alignment/>
    </xf>
    <xf numFmtId="0" fontId="29" fillId="35" borderId="38" xfId="0" applyFont="1" applyFill="1" applyBorder="1" applyAlignment="1">
      <alignment horizontal="center"/>
    </xf>
    <xf numFmtId="0" fontId="10" fillId="35" borderId="39" xfId="0" applyFont="1" applyFill="1" applyBorder="1" applyAlignment="1">
      <alignment horizontal="center"/>
    </xf>
    <xf numFmtId="0" fontId="10" fillId="35" borderId="53" xfId="0" applyFont="1" applyFill="1" applyBorder="1" applyAlignment="1">
      <alignment horizontal="center"/>
    </xf>
    <xf numFmtId="0" fontId="10" fillId="34" borderId="43" xfId="0" applyFont="1" applyFill="1" applyBorder="1" applyAlignment="1">
      <alignment horizontal="left"/>
    </xf>
    <xf numFmtId="0" fontId="10" fillId="34" borderId="59" xfId="0" applyFont="1" applyFill="1" applyBorder="1" applyAlignment="1">
      <alignment horizontal="left"/>
    </xf>
    <xf numFmtId="0" fontId="10" fillId="34" borderId="56" xfId="0" applyFont="1" applyFill="1" applyBorder="1" applyAlignment="1">
      <alignment horizontal="left"/>
    </xf>
    <xf numFmtId="0" fontId="10" fillId="34" borderId="57" xfId="0" applyFont="1" applyFill="1" applyBorder="1" applyAlignment="1">
      <alignment horizontal="left"/>
    </xf>
    <xf numFmtId="0" fontId="15" fillId="35" borderId="41" xfId="0" applyFont="1" applyFill="1" applyBorder="1" applyAlignment="1">
      <alignment horizontal="center"/>
    </xf>
    <xf numFmtId="0" fontId="10" fillId="34" borderId="64" xfId="0" applyFont="1" applyFill="1" applyBorder="1" applyAlignment="1">
      <alignment/>
    </xf>
    <xf numFmtId="4" fontId="7" fillId="33" borderId="65" xfId="53" applyNumberFormat="1" applyFont="1" applyFill="1" applyBorder="1" applyAlignment="1">
      <alignment horizontal="right" vertical="center" wrapText="1"/>
      <protection/>
    </xf>
    <xf numFmtId="0" fontId="10" fillId="35" borderId="55" xfId="0" applyFont="1" applyFill="1" applyBorder="1" applyAlignment="1">
      <alignment horizontal="center"/>
    </xf>
    <xf numFmtId="0" fontId="10" fillId="34" borderId="53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10" fillId="34" borderId="65" xfId="0" applyFont="1" applyFill="1" applyBorder="1" applyAlignment="1">
      <alignment/>
    </xf>
    <xf numFmtId="4" fontId="7" fillId="37" borderId="12" xfId="53" applyNumberFormat="1" applyFont="1" applyFill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/>
    </xf>
    <xf numFmtId="0" fontId="10" fillId="34" borderId="57" xfId="0" applyFont="1" applyFill="1" applyBorder="1" applyAlignment="1">
      <alignment horizontal="right"/>
    </xf>
    <xf numFmtId="2" fontId="7" fillId="33" borderId="24" xfId="53" applyNumberFormat="1" applyFont="1" applyFill="1" applyBorder="1" applyAlignment="1">
      <alignment horizontal="right" vertical="center" wrapText="1"/>
      <protection/>
    </xf>
    <xf numFmtId="2" fontId="7" fillId="33" borderId="14" xfId="53" applyNumberFormat="1" applyFont="1" applyFill="1" applyBorder="1" applyAlignment="1">
      <alignment horizontal="right" vertical="center" wrapText="1"/>
      <protection/>
    </xf>
    <xf numFmtId="0" fontId="15" fillId="34" borderId="43" xfId="0" applyFont="1" applyFill="1" applyBorder="1" applyAlignment="1">
      <alignment horizontal="left"/>
    </xf>
    <xf numFmtId="0" fontId="15" fillId="34" borderId="56" xfId="0" applyFont="1" applyFill="1" applyBorder="1" applyAlignment="1">
      <alignment horizontal="left"/>
    </xf>
    <xf numFmtId="0" fontId="7" fillId="37" borderId="25" xfId="0" applyFont="1" applyFill="1" applyBorder="1" applyAlignment="1">
      <alignment wrapText="1"/>
    </xf>
    <xf numFmtId="0" fontId="15" fillId="34" borderId="56" xfId="0" applyFont="1" applyFill="1" applyBorder="1" applyAlignment="1">
      <alignment/>
    </xf>
    <xf numFmtId="4" fontId="7" fillId="37" borderId="14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2" fontId="7" fillId="37" borderId="24" xfId="53" applyNumberFormat="1" applyFont="1" applyFill="1" applyBorder="1" applyAlignment="1">
      <alignment horizontal="right" vertical="center" wrapText="1"/>
      <protection/>
    </xf>
    <xf numFmtId="0" fontId="6" fillId="0" borderId="25" xfId="53" applyFont="1" applyFill="1" applyBorder="1" applyAlignment="1">
      <alignment horizontal="left" vertical="center"/>
      <protection/>
    </xf>
    <xf numFmtId="0" fontId="6" fillId="0" borderId="10" xfId="53" applyFont="1" applyFill="1" applyBorder="1" applyAlignment="1">
      <alignment horizontal="left" vertical="center"/>
      <protection/>
    </xf>
    <xf numFmtId="0" fontId="6" fillId="12" borderId="10" xfId="53" applyFont="1" applyFill="1" applyBorder="1" applyAlignment="1">
      <alignment horizontal="left" vertical="center"/>
      <protection/>
    </xf>
    <xf numFmtId="0" fontId="6" fillId="12" borderId="27" xfId="53" applyFont="1" applyFill="1" applyBorder="1" applyAlignment="1">
      <alignment horizontal="left" vertical="center"/>
      <protection/>
    </xf>
    <xf numFmtId="0" fontId="6" fillId="12" borderId="11" xfId="53" applyFont="1" applyFill="1" applyBorder="1" applyAlignment="1">
      <alignment horizontal="center" vertical="center"/>
      <protection/>
    </xf>
    <xf numFmtId="0" fontId="6" fillId="12" borderId="11" xfId="53" applyFont="1" applyFill="1" applyBorder="1" applyAlignment="1">
      <alignment horizontal="center" vertical="center" wrapText="1"/>
      <protection/>
    </xf>
    <xf numFmtId="4" fontId="7" fillId="12" borderId="11" xfId="53" applyNumberFormat="1" applyFont="1" applyFill="1" applyBorder="1" applyAlignment="1">
      <alignment horizontal="right" vertical="center" wrapText="1"/>
      <protection/>
    </xf>
    <xf numFmtId="3" fontId="7" fillId="12" borderId="11" xfId="53" applyNumberFormat="1" applyFont="1" applyFill="1" applyBorder="1" applyAlignment="1">
      <alignment horizontal="center" vertical="center" wrapText="1"/>
      <protection/>
    </xf>
    <xf numFmtId="4" fontId="7" fillId="12" borderId="14" xfId="53" applyNumberFormat="1" applyFont="1" applyFill="1" applyBorder="1" applyAlignment="1">
      <alignment horizontal="right" vertical="center" wrapText="1"/>
      <protection/>
    </xf>
    <xf numFmtId="0" fontId="6" fillId="12" borderId="10" xfId="53" applyFont="1" applyFill="1" applyBorder="1" applyAlignment="1">
      <alignment horizontal="left" vertical="center" wrapText="1"/>
      <protection/>
    </xf>
    <xf numFmtId="0" fontId="7" fillId="33" borderId="66" xfId="0" applyFont="1" applyFill="1" applyBorder="1" applyAlignment="1">
      <alignment horizontal="left" vertical="center" wrapText="1"/>
    </xf>
    <xf numFmtId="0" fontId="7" fillId="33" borderId="67" xfId="0" applyFont="1" applyFill="1" applyBorder="1" applyAlignment="1">
      <alignment horizontal="left" vertical="center" wrapText="1"/>
    </xf>
    <xf numFmtId="0" fontId="7" fillId="33" borderId="68" xfId="53" applyFont="1" applyFill="1" applyBorder="1" applyAlignment="1">
      <alignment horizontal="center" vertical="center"/>
      <protection/>
    </xf>
    <xf numFmtId="0" fontId="6" fillId="33" borderId="68" xfId="53" applyFont="1" applyFill="1" applyBorder="1" applyAlignment="1">
      <alignment horizontal="center" vertical="center" wrapText="1"/>
      <protection/>
    </xf>
    <xf numFmtId="3" fontId="7" fillId="33" borderId="68" xfId="53" applyNumberFormat="1" applyFont="1" applyFill="1" applyBorder="1" applyAlignment="1">
      <alignment horizontal="right" vertical="center" wrapText="1"/>
      <protection/>
    </xf>
    <xf numFmtId="3" fontId="7" fillId="33" borderId="68" xfId="53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53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3" fontId="7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9" fontId="5" fillId="0" borderId="0" xfId="0" applyNumberFormat="1" applyFont="1" applyFill="1" applyBorder="1" applyAlignment="1">
      <alignment/>
    </xf>
    <xf numFmtId="4" fontId="7" fillId="0" borderId="14" xfId="53" applyNumberFormat="1" applyFont="1" applyFill="1" applyBorder="1" applyAlignment="1">
      <alignment horizontal="right" vertical="center" wrapText="1"/>
      <protection/>
    </xf>
    <xf numFmtId="0" fontId="10" fillId="33" borderId="21" xfId="0" applyFont="1" applyFill="1" applyBorder="1" applyAlignment="1">
      <alignment/>
    </xf>
    <xf numFmtId="0" fontId="7" fillId="33" borderId="21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53" applyFont="1" applyFill="1" applyBorder="1" applyAlignment="1">
      <alignment horizontal="center" vertical="center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4" fontId="7" fillId="0" borderId="17" xfId="53" applyNumberFormat="1" applyFont="1" applyFill="1" applyBorder="1" applyAlignment="1">
      <alignment horizontal="right" vertical="center" wrapText="1"/>
      <protection/>
    </xf>
    <xf numFmtId="3" fontId="7" fillId="0" borderId="17" xfId="53" applyNumberFormat="1" applyFont="1" applyFill="1" applyBorder="1" applyAlignment="1">
      <alignment horizontal="center" vertical="center" wrapText="1"/>
      <protection/>
    </xf>
    <xf numFmtId="4" fontId="7" fillId="0" borderId="12" xfId="53" applyNumberFormat="1" applyFont="1" applyFill="1" applyBorder="1" applyAlignment="1">
      <alignment horizontal="right" vertical="center" wrapText="1"/>
      <protection/>
    </xf>
    <xf numFmtId="0" fontId="7" fillId="33" borderId="32" xfId="0" applyFont="1" applyFill="1" applyBorder="1" applyAlignment="1">
      <alignment wrapText="1"/>
    </xf>
    <xf numFmtId="4" fontId="7" fillId="33" borderId="55" xfId="53" applyNumberFormat="1" applyFont="1" applyFill="1" applyBorder="1" applyAlignment="1">
      <alignment horizontal="right" vertical="center" wrapText="1"/>
      <protection/>
    </xf>
    <xf numFmtId="0" fontId="10" fillId="38" borderId="4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2" fontId="7" fillId="33" borderId="22" xfId="0" applyNumberFormat="1" applyFont="1" applyFill="1" applyBorder="1" applyAlignment="1">
      <alignment horizontal="right"/>
    </xf>
    <xf numFmtId="0" fontId="7" fillId="33" borderId="36" xfId="0" applyFont="1" applyFill="1" applyBorder="1" applyAlignment="1">
      <alignment wrapText="1"/>
    </xf>
    <xf numFmtId="0" fontId="7" fillId="33" borderId="37" xfId="0" applyFont="1" applyFill="1" applyBorder="1" applyAlignment="1">
      <alignment wrapText="1"/>
    </xf>
    <xf numFmtId="0" fontId="7" fillId="33" borderId="37" xfId="53" applyFont="1" applyFill="1" applyBorder="1" applyAlignment="1">
      <alignment horizontal="center" vertical="center"/>
      <protection/>
    </xf>
    <xf numFmtId="0" fontId="7" fillId="33" borderId="37" xfId="53" applyFont="1" applyFill="1" applyBorder="1" applyAlignment="1">
      <alignment horizontal="center" vertical="center" wrapText="1"/>
      <protection/>
    </xf>
    <xf numFmtId="4" fontId="7" fillId="33" borderId="37" xfId="0" applyNumberFormat="1" applyFont="1" applyFill="1" applyBorder="1" applyAlignment="1">
      <alignment horizontal="right"/>
    </xf>
    <xf numFmtId="0" fontId="7" fillId="6" borderId="11" xfId="53" applyFont="1" applyFill="1" applyBorder="1" applyAlignment="1">
      <alignment horizontal="left" vertical="center"/>
      <protection/>
    </xf>
    <xf numFmtId="0" fontId="6" fillId="0" borderId="11" xfId="53" applyFont="1" applyFill="1" applyBorder="1" applyAlignment="1">
      <alignment horizontal="left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4" fontId="7" fillId="0" borderId="14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left" vertical="center"/>
      <protection/>
    </xf>
    <xf numFmtId="0" fontId="6" fillId="0" borderId="23" xfId="53" applyFont="1" applyFill="1" applyBorder="1" applyAlignment="1">
      <alignment horizontal="center" vertical="center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3" fontId="7" fillId="0" borderId="23" xfId="53" applyNumberFormat="1" applyFont="1" applyFill="1" applyBorder="1" applyAlignment="1">
      <alignment horizontal="center" vertical="center" wrapText="1"/>
      <protection/>
    </xf>
    <xf numFmtId="4" fontId="7" fillId="0" borderId="24" xfId="53" applyNumberFormat="1" applyFont="1" applyFill="1" applyBorder="1" applyAlignment="1">
      <alignment horizontal="right" vertical="center" wrapText="1"/>
      <protection/>
    </xf>
    <xf numFmtId="0" fontId="6" fillId="0" borderId="20" xfId="53" applyFont="1" applyFill="1" applyBorder="1" applyAlignment="1">
      <alignment horizontal="left" vertical="center"/>
      <protection/>
    </xf>
    <xf numFmtId="0" fontId="6" fillId="0" borderId="21" xfId="53" applyFont="1" applyFill="1" applyBorder="1" applyAlignment="1">
      <alignment horizontal="left" vertical="center"/>
      <protection/>
    </xf>
    <xf numFmtId="4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right"/>
    </xf>
    <xf numFmtId="0" fontId="15" fillId="39" borderId="69" xfId="0" applyFont="1" applyFill="1" applyBorder="1" applyAlignment="1">
      <alignment horizontal="left"/>
    </xf>
    <xf numFmtId="0" fontId="10" fillId="39" borderId="26" xfId="0" applyFont="1" applyFill="1" applyBorder="1" applyAlignment="1">
      <alignment horizontal="left"/>
    </xf>
    <xf numFmtId="0" fontId="10" fillId="39" borderId="61" xfId="0" applyFont="1" applyFill="1" applyBorder="1" applyAlignment="1">
      <alignment horizontal="left"/>
    </xf>
    <xf numFmtId="0" fontId="6" fillId="37" borderId="11" xfId="53" applyFont="1" applyFill="1" applyBorder="1" applyAlignment="1">
      <alignment horizontal="right" vertical="center" wrapText="1"/>
      <protection/>
    </xf>
    <xf numFmtId="4" fontId="7" fillId="41" borderId="23" xfId="53" applyNumberFormat="1" applyFont="1" applyFill="1" applyBorder="1" applyAlignment="1">
      <alignment horizontal="right" vertical="center" wrapText="1"/>
      <protection/>
    </xf>
    <xf numFmtId="3" fontId="7" fillId="41" borderId="23" xfId="53" applyNumberFormat="1" applyFont="1" applyFill="1" applyBorder="1" applyAlignment="1">
      <alignment horizontal="center" vertical="center" wrapText="1"/>
      <protection/>
    </xf>
    <xf numFmtId="4" fontId="7" fillId="36" borderId="11" xfId="53" applyNumberFormat="1" applyFont="1" applyFill="1" applyBorder="1" applyAlignment="1">
      <alignment horizontal="right" vertical="center" wrapText="1"/>
      <protection/>
    </xf>
    <xf numFmtId="0" fontId="6" fillId="41" borderId="25" xfId="53" applyFont="1" applyFill="1" applyBorder="1" applyAlignment="1">
      <alignment horizontal="left" vertical="center"/>
      <protection/>
    </xf>
    <xf numFmtId="0" fontId="6" fillId="41" borderId="33" xfId="53" applyFont="1" applyFill="1" applyBorder="1" applyAlignment="1">
      <alignment horizontal="left" vertical="center"/>
      <protection/>
    </xf>
    <xf numFmtId="0" fontId="6" fillId="41" borderId="23" xfId="53" applyFont="1" applyFill="1" applyBorder="1" applyAlignment="1">
      <alignment horizontal="center" vertical="center"/>
      <protection/>
    </xf>
    <xf numFmtId="0" fontId="6" fillId="41" borderId="23" xfId="53" applyFont="1" applyFill="1" applyBorder="1" applyAlignment="1">
      <alignment horizontal="center" vertical="center" wrapText="1"/>
      <protection/>
    </xf>
    <xf numFmtId="4" fontId="7" fillId="41" borderId="24" xfId="53" applyNumberFormat="1" applyFont="1" applyFill="1" applyBorder="1" applyAlignment="1">
      <alignment horizontal="right" vertical="center" wrapText="1"/>
      <protection/>
    </xf>
    <xf numFmtId="0" fontId="6" fillId="33" borderId="70" xfId="53" applyFont="1" applyFill="1" applyBorder="1" applyAlignment="1">
      <alignment horizontal="left" vertical="center"/>
      <protection/>
    </xf>
    <xf numFmtId="0" fontId="6" fillId="33" borderId="66" xfId="53" applyFont="1" applyFill="1" applyBorder="1" applyAlignment="1">
      <alignment horizontal="left" vertical="center"/>
      <protection/>
    </xf>
    <xf numFmtId="0" fontId="6" fillId="33" borderId="68" xfId="53" applyFont="1" applyFill="1" applyBorder="1" applyAlignment="1">
      <alignment horizontal="left" vertical="center"/>
      <protection/>
    </xf>
    <xf numFmtId="0" fontId="6" fillId="33" borderId="68" xfId="53" applyFont="1" applyFill="1" applyBorder="1" applyAlignment="1">
      <alignment horizontal="center" vertical="center"/>
      <protection/>
    </xf>
    <xf numFmtId="4" fontId="7" fillId="33" borderId="68" xfId="53" applyNumberFormat="1" applyFont="1" applyFill="1" applyBorder="1" applyAlignment="1">
      <alignment horizontal="right" vertical="center" wrapText="1"/>
      <protection/>
    </xf>
    <xf numFmtId="4" fontId="7" fillId="33" borderId="71" xfId="53" applyNumberFormat="1" applyFont="1" applyFill="1" applyBorder="1" applyAlignment="1">
      <alignment horizontal="right" vertical="center" wrapText="1"/>
      <protection/>
    </xf>
    <xf numFmtId="0" fontId="6" fillId="33" borderId="15" xfId="53" applyFont="1" applyFill="1" applyBorder="1" applyAlignment="1">
      <alignment horizontal="left" vertical="center" wrapText="1"/>
      <protection/>
    </xf>
    <xf numFmtId="0" fontId="9" fillId="33" borderId="0" xfId="0" applyFont="1" applyFill="1" applyBorder="1" applyAlignment="1">
      <alignment horizontal="center" vertical="top"/>
    </xf>
    <xf numFmtId="0" fontId="29" fillId="35" borderId="29" xfId="0" applyFont="1" applyFill="1" applyBorder="1" applyAlignment="1">
      <alignment horizontal="center"/>
    </xf>
    <xf numFmtId="0" fontId="29" fillId="35" borderId="37" xfId="0" applyFont="1" applyFill="1" applyBorder="1" applyAlignment="1">
      <alignment horizontal="center"/>
    </xf>
    <xf numFmtId="0" fontId="29" fillId="35" borderId="39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10" fillId="34" borderId="35" xfId="0" applyFont="1" applyFill="1" applyBorder="1" applyAlignment="1">
      <alignment horizontal="center"/>
    </xf>
    <xf numFmtId="0" fontId="6" fillId="33" borderId="27" xfId="53" applyFont="1" applyFill="1" applyBorder="1" applyAlignment="1">
      <alignment horizontal="center" vertical="center"/>
      <protection/>
    </xf>
    <xf numFmtId="0" fontId="6" fillId="37" borderId="31" xfId="53" applyFont="1" applyFill="1" applyBorder="1" applyAlignment="1">
      <alignment horizontal="center" vertical="center"/>
      <protection/>
    </xf>
    <xf numFmtId="0" fontId="7" fillId="33" borderId="27" xfId="0" applyFont="1" applyFill="1" applyBorder="1" applyAlignment="1">
      <alignment horizontal="center" wrapText="1"/>
    </xf>
    <xf numFmtId="0" fontId="6" fillId="33" borderId="31" xfId="53" applyFont="1" applyFill="1" applyBorder="1" applyAlignment="1">
      <alignment horizontal="center" vertical="center"/>
      <protection/>
    </xf>
    <xf numFmtId="0" fontId="7" fillId="33" borderId="31" xfId="53" applyFont="1" applyFill="1" applyBorder="1" applyAlignment="1">
      <alignment horizontal="center" vertical="center"/>
      <protection/>
    </xf>
    <xf numFmtId="0" fontId="10" fillId="34" borderId="51" xfId="0" applyFont="1" applyFill="1" applyBorder="1" applyAlignment="1">
      <alignment horizontal="center"/>
    </xf>
    <xf numFmtId="0" fontId="6" fillId="33" borderId="45" xfId="53" applyFont="1" applyFill="1" applyBorder="1" applyAlignment="1">
      <alignment horizontal="center" vertical="center"/>
      <protection/>
    </xf>
    <xf numFmtId="0" fontId="6" fillId="33" borderId="33" xfId="53" applyFont="1" applyFill="1" applyBorder="1" applyAlignment="1">
      <alignment horizontal="center" vertical="center"/>
      <protection/>
    </xf>
    <xf numFmtId="0" fontId="6" fillId="33" borderId="30" xfId="53" applyFont="1" applyFill="1" applyBorder="1" applyAlignment="1">
      <alignment horizontal="center" vertical="center"/>
      <protection/>
    </xf>
    <xf numFmtId="0" fontId="6" fillId="33" borderId="32" xfId="53" applyFont="1" applyFill="1" applyBorder="1" applyAlignment="1">
      <alignment horizontal="center" vertical="center"/>
      <protection/>
    </xf>
    <xf numFmtId="0" fontId="7" fillId="33" borderId="27" xfId="53" applyFont="1" applyFill="1" applyBorder="1" applyAlignment="1">
      <alignment horizontal="center" vertical="center"/>
      <protection/>
    </xf>
    <xf numFmtId="0" fontId="7" fillId="33" borderId="30" xfId="53" applyFont="1" applyFill="1" applyBorder="1" applyAlignment="1">
      <alignment horizontal="center" vertical="center"/>
      <protection/>
    </xf>
    <xf numFmtId="0" fontId="10" fillId="34" borderId="44" xfId="0" applyFont="1" applyFill="1" applyBorder="1" applyAlignment="1">
      <alignment horizontal="center"/>
    </xf>
    <xf numFmtId="0" fontId="7" fillId="33" borderId="33" xfId="53" applyFont="1" applyFill="1" applyBorder="1" applyAlignment="1">
      <alignment horizontal="center" vertical="center"/>
      <protection/>
    </xf>
    <xf numFmtId="0" fontId="6" fillId="33" borderId="72" xfId="53" applyFont="1" applyFill="1" applyBorder="1" applyAlignment="1">
      <alignment horizontal="center" vertical="center"/>
      <protection/>
    </xf>
    <xf numFmtId="0" fontId="6" fillId="33" borderId="27" xfId="53" applyFont="1" applyFill="1" applyBorder="1" applyAlignment="1">
      <alignment horizontal="center" vertical="center" wrapText="1"/>
      <protection/>
    </xf>
    <xf numFmtId="0" fontId="7" fillId="37" borderId="27" xfId="53" applyFont="1" applyFill="1" applyBorder="1" applyAlignment="1">
      <alignment horizontal="center" vertical="center"/>
      <protection/>
    </xf>
    <xf numFmtId="0" fontId="10" fillId="39" borderId="29" xfId="0" applyFont="1" applyFill="1" applyBorder="1" applyAlignment="1">
      <alignment horizontal="center"/>
    </xf>
    <xf numFmtId="0" fontId="10" fillId="34" borderId="39" xfId="0" applyFont="1" applyFill="1" applyBorder="1" applyAlignment="1">
      <alignment horizontal="center"/>
    </xf>
    <xf numFmtId="0" fontId="7" fillId="33" borderId="32" xfId="53" applyFont="1" applyFill="1" applyBorder="1" applyAlignment="1">
      <alignment horizontal="center" vertical="center"/>
      <protection/>
    </xf>
    <xf numFmtId="0" fontId="10" fillId="34" borderId="29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7" borderId="31" xfId="53" applyFont="1" applyFill="1" applyBorder="1" applyAlignment="1">
      <alignment horizontal="center" vertical="center"/>
      <protection/>
    </xf>
    <xf numFmtId="0" fontId="7" fillId="33" borderId="46" xfId="53" applyFont="1" applyFill="1" applyBorder="1" applyAlignment="1">
      <alignment horizontal="center" vertical="center"/>
      <protection/>
    </xf>
    <xf numFmtId="0" fontId="10" fillId="39" borderId="37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6" fillId="37" borderId="27" xfId="53" applyFont="1" applyFill="1" applyBorder="1" applyAlignment="1">
      <alignment horizontal="center" vertical="center"/>
      <protection/>
    </xf>
    <xf numFmtId="0" fontId="6" fillId="33" borderId="31" xfId="53" applyFont="1" applyFill="1" applyBorder="1" applyAlignment="1">
      <alignment horizontal="center" vertical="center" wrapText="1"/>
      <protection/>
    </xf>
    <xf numFmtId="0" fontId="6" fillId="33" borderId="33" xfId="53" applyFont="1" applyFill="1" applyBorder="1" applyAlignment="1">
      <alignment horizontal="center" vertical="center" wrapText="1"/>
      <protection/>
    </xf>
    <xf numFmtId="0" fontId="7" fillId="33" borderId="27" xfId="53" applyFont="1" applyFill="1" applyBorder="1" applyAlignment="1">
      <alignment horizontal="center" vertical="center" wrapText="1"/>
      <protection/>
    </xf>
    <xf numFmtId="0" fontId="7" fillId="33" borderId="45" xfId="53" applyNumberFormat="1" applyFont="1" applyFill="1" applyBorder="1" applyAlignment="1">
      <alignment horizontal="center" vertical="center" wrapText="1"/>
      <protection/>
    </xf>
    <xf numFmtId="0" fontId="7" fillId="33" borderId="27" xfId="53" applyNumberFormat="1" applyFont="1" applyFill="1" applyBorder="1" applyAlignment="1">
      <alignment horizontal="center" vertical="center" wrapText="1"/>
      <protection/>
    </xf>
    <xf numFmtId="0" fontId="7" fillId="33" borderId="31" xfId="53" applyNumberFormat="1" applyFont="1" applyFill="1" applyBorder="1" applyAlignment="1">
      <alignment horizontal="center" vertical="center" wrapText="1"/>
      <protection/>
    </xf>
    <xf numFmtId="0" fontId="7" fillId="37" borderId="27" xfId="53" applyNumberFormat="1" applyFont="1" applyFill="1" applyBorder="1" applyAlignment="1">
      <alignment horizontal="center" vertical="center" wrapText="1"/>
      <protection/>
    </xf>
    <xf numFmtId="0" fontId="7" fillId="37" borderId="30" xfId="53" applyNumberFormat="1" applyFont="1" applyFill="1" applyBorder="1" applyAlignment="1">
      <alignment horizontal="center" vertical="center" wrapText="1"/>
      <protection/>
    </xf>
    <xf numFmtId="0" fontId="7" fillId="33" borderId="33" xfId="0" applyFont="1" applyFill="1" applyBorder="1" applyAlignment="1">
      <alignment horizontal="center" vertical="center" wrapText="1"/>
    </xf>
    <xf numFmtId="0" fontId="7" fillId="37" borderId="33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6" fillId="33" borderId="67" xfId="53" applyFont="1" applyFill="1" applyBorder="1" applyAlignment="1">
      <alignment horizontal="center" vertical="center"/>
      <protection/>
    </xf>
    <xf numFmtId="0" fontId="15" fillId="34" borderId="29" xfId="0" applyFont="1" applyFill="1" applyBorder="1" applyAlignment="1">
      <alignment horizontal="center"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12" borderId="27" xfId="53" applyFont="1" applyFill="1" applyBorder="1" applyAlignment="1">
      <alignment horizontal="center" vertical="center"/>
      <protection/>
    </xf>
    <xf numFmtId="0" fontId="6" fillId="12" borderId="27" xfId="53" applyFont="1" applyFill="1" applyBorder="1" applyAlignment="1">
      <alignment horizontal="center" vertical="center" wrapText="1"/>
      <protection/>
    </xf>
    <xf numFmtId="0" fontId="15" fillId="38" borderId="2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wrapText="1"/>
    </xf>
    <xf numFmtId="0" fontId="7" fillId="33" borderId="30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15" fillId="39" borderId="37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15" fillId="39" borderId="29" xfId="0" applyFont="1" applyFill="1" applyBorder="1" applyAlignment="1">
      <alignment horizontal="center"/>
    </xf>
    <xf numFmtId="0" fontId="15" fillId="34" borderId="44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 wrapText="1"/>
    </xf>
    <xf numFmtId="0" fontId="15" fillId="34" borderId="51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 wrapText="1"/>
    </xf>
    <xf numFmtId="0" fontId="28" fillId="38" borderId="3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10" fillId="34" borderId="27" xfId="0" applyFont="1" applyFill="1" applyBorder="1" applyAlignment="1">
      <alignment horizontal="center"/>
    </xf>
    <xf numFmtId="0" fontId="15" fillId="39" borderId="58" xfId="0" applyFont="1" applyFill="1" applyBorder="1" applyAlignment="1">
      <alignment horizontal="center"/>
    </xf>
    <xf numFmtId="0" fontId="6" fillId="41" borderId="33" xfId="53" applyFont="1" applyFill="1" applyBorder="1" applyAlignment="1">
      <alignment horizontal="center" vertical="center"/>
      <protection/>
    </xf>
    <xf numFmtId="0" fontId="15" fillId="39" borderId="39" xfId="0" applyFont="1" applyFill="1" applyBorder="1" applyAlignment="1">
      <alignment horizontal="center"/>
    </xf>
    <xf numFmtId="0" fontId="6" fillId="37" borderId="27" xfId="53" applyFont="1" applyFill="1" applyBorder="1" applyAlignment="1">
      <alignment horizontal="center" vertical="center" wrapText="1"/>
      <protection/>
    </xf>
    <xf numFmtId="0" fontId="7" fillId="33" borderId="27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0" fontId="10" fillId="34" borderId="73" xfId="0" applyFont="1" applyFill="1" applyBorder="1" applyAlignment="1">
      <alignment/>
    </xf>
    <xf numFmtId="0" fontId="10" fillId="34" borderId="45" xfId="0" applyFont="1" applyFill="1" applyBorder="1" applyAlignment="1">
      <alignment/>
    </xf>
    <xf numFmtId="0" fontId="6" fillId="42" borderId="27" xfId="53" applyFont="1" applyFill="1" applyBorder="1" applyAlignment="1">
      <alignment horizontal="center" vertical="center"/>
      <protection/>
    </xf>
    <xf numFmtId="0" fontId="7" fillId="42" borderId="27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wrapText="1"/>
    </xf>
    <xf numFmtId="0" fontId="7" fillId="36" borderId="11" xfId="53" applyFont="1" applyFill="1" applyBorder="1" applyAlignment="1">
      <alignment horizontal="center" vertical="center"/>
      <protection/>
    </xf>
    <xf numFmtId="0" fontId="7" fillId="36" borderId="11" xfId="0" applyFont="1" applyFill="1" applyBorder="1" applyAlignment="1">
      <alignment horizontal="center" vertical="center" wrapText="1"/>
    </xf>
    <xf numFmtId="0" fontId="7" fillId="36" borderId="11" xfId="53" applyFont="1" applyFill="1" applyBorder="1" applyAlignment="1">
      <alignment horizontal="center" vertical="center" wrapText="1"/>
      <protection/>
    </xf>
    <xf numFmtId="3" fontId="7" fillId="36" borderId="11" xfId="53" applyNumberFormat="1" applyFont="1" applyFill="1" applyBorder="1" applyAlignment="1">
      <alignment horizontal="center" vertical="center" wrapText="1"/>
      <protection/>
    </xf>
    <xf numFmtId="4" fontId="7" fillId="36" borderId="14" xfId="53" applyNumberFormat="1" applyFont="1" applyFill="1" applyBorder="1" applyAlignment="1">
      <alignment horizontal="right" vertical="center" wrapText="1"/>
      <protection/>
    </xf>
    <xf numFmtId="0" fontId="7" fillId="36" borderId="21" xfId="53" applyFont="1" applyFill="1" applyBorder="1" applyAlignment="1">
      <alignment horizontal="center" vertical="center"/>
      <protection/>
    </xf>
    <xf numFmtId="4" fontId="7" fillId="33" borderId="14" xfId="0" applyNumberFormat="1" applyFont="1" applyFill="1" applyBorder="1" applyAlignment="1">
      <alignment horizontal="right"/>
    </xf>
    <xf numFmtId="0" fontId="6" fillId="37" borderId="16" xfId="53" applyFont="1" applyFill="1" applyBorder="1" applyAlignment="1">
      <alignment horizontal="left" vertical="center"/>
      <protection/>
    </xf>
    <xf numFmtId="0" fontId="6" fillId="37" borderId="17" xfId="53" applyFont="1" applyFill="1" applyBorder="1" applyAlignment="1">
      <alignment horizontal="center" vertical="center"/>
      <protection/>
    </xf>
    <xf numFmtId="0" fontId="6" fillId="37" borderId="17" xfId="53" applyFont="1" applyFill="1" applyBorder="1" applyAlignment="1">
      <alignment horizontal="left" vertical="center"/>
      <protection/>
    </xf>
    <xf numFmtId="0" fontId="6" fillId="37" borderId="17" xfId="53" applyFont="1" applyFill="1" applyBorder="1" applyAlignment="1">
      <alignment horizontal="center" vertical="center" wrapText="1"/>
      <protection/>
    </xf>
    <xf numFmtId="3" fontId="7" fillId="37" borderId="17" xfId="53" applyNumberFormat="1" applyFont="1" applyFill="1" applyBorder="1" applyAlignment="1">
      <alignment horizontal="center" vertical="center"/>
      <protection/>
    </xf>
    <xf numFmtId="4" fontId="7" fillId="33" borderId="11" xfId="53" applyNumberFormat="1" applyFont="1" applyFill="1" applyBorder="1" applyAlignment="1">
      <alignment horizontal="right" wrapText="1"/>
      <protection/>
    </xf>
    <xf numFmtId="0" fontId="6" fillId="39" borderId="10" xfId="53" applyFont="1" applyFill="1" applyBorder="1" applyAlignment="1">
      <alignment horizontal="left" vertical="center"/>
      <protection/>
    </xf>
    <xf numFmtId="0" fontId="6" fillId="39" borderId="27" xfId="53" applyFont="1" applyFill="1" applyBorder="1" applyAlignment="1">
      <alignment horizontal="center" vertical="center"/>
      <protection/>
    </xf>
    <xf numFmtId="0" fontId="6" fillId="39" borderId="11" xfId="53" applyFont="1" applyFill="1" applyBorder="1" applyAlignment="1">
      <alignment horizontal="left" vertical="center"/>
      <protection/>
    </xf>
    <xf numFmtId="0" fontId="6" fillId="39" borderId="11" xfId="53" applyFont="1" applyFill="1" applyBorder="1" applyAlignment="1">
      <alignment horizontal="center" vertical="center"/>
      <protection/>
    </xf>
    <xf numFmtId="0" fontId="6" fillId="39" borderId="11" xfId="53" applyFont="1" applyFill="1" applyBorder="1" applyAlignment="1">
      <alignment horizontal="center" vertical="center" wrapText="1"/>
      <protection/>
    </xf>
    <xf numFmtId="4" fontId="7" fillId="39" borderId="23" xfId="53" applyNumberFormat="1" applyFont="1" applyFill="1" applyBorder="1" applyAlignment="1">
      <alignment horizontal="right" vertical="center" wrapText="1"/>
      <protection/>
    </xf>
    <xf numFmtId="3" fontId="7" fillId="39" borderId="11" xfId="53" applyNumberFormat="1" applyFont="1" applyFill="1" applyBorder="1" applyAlignment="1">
      <alignment horizontal="center" vertical="center" wrapText="1"/>
      <protection/>
    </xf>
    <xf numFmtId="4" fontId="7" fillId="39" borderId="24" xfId="53" applyNumberFormat="1" applyFont="1" applyFill="1" applyBorder="1" applyAlignment="1">
      <alignment horizontal="right" vertical="center" wrapText="1"/>
      <protection/>
    </xf>
    <xf numFmtId="0" fontId="7" fillId="33" borderId="68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2" fontId="7" fillId="33" borderId="0" xfId="53" applyNumberFormat="1" applyFont="1" applyFill="1" applyBorder="1" applyAlignment="1">
      <alignment horizontal="right" vertical="center" wrapText="1"/>
      <protection/>
    </xf>
    <xf numFmtId="0" fontId="7" fillId="6" borderId="11" xfId="0" applyFont="1" applyFill="1" applyBorder="1" applyAlignment="1">
      <alignment horizontal="center" vertical="center" wrapText="1"/>
    </xf>
    <xf numFmtId="2" fontId="7" fillId="6" borderId="11" xfId="53" applyNumberFormat="1" applyFont="1" applyFill="1" applyBorder="1" applyAlignment="1">
      <alignment horizontal="right" vertical="center" wrapText="1"/>
      <protection/>
    </xf>
    <xf numFmtId="2" fontId="7" fillId="33" borderId="23" xfId="0" applyNumberFormat="1" applyFont="1" applyFill="1" applyBorder="1" applyAlignment="1">
      <alignment/>
    </xf>
    <xf numFmtId="0" fontId="73" fillId="33" borderId="10" xfId="0" applyFont="1" applyFill="1" applyBorder="1" applyAlignment="1">
      <alignment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/>
    </xf>
    <xf numFmtId="0" fontId="15" fillId="39" borderId="0" xfId="0" applyFont="1" applyFill="1" applyBorder="1" applyAlignment="1">
      <alignment horizontal="center"/>
    </xf>
    <xf numFmtId="0" fontId="10" fillId="39" borderId="0" xfId="0" applyFont="1" applyFill="1" applyBorder="1" applyAlignment="1">
      <alignment/>
    </xf>
    <xf numFmtId="0" fontId="10" fillId="39" borderId="65" xfId="0" applyFont="1" applyFill="1" applyBorder="1" applyAlignment="1">
      <alignment/>
    </xf>
    <xf numFmtId="0" fontId="10" fillId="34" borderId="70" xfId="0" applyFont="1" applyFill="1" applyBorder="1" applyAlignment="1">
      <alignment horizontal="left"/>
    </xf>
    <xf numFmtId="0" fontId="10" fillId="34" borderId="72" xfId="0" applyFont="1" applyFill="1" applyBorder="1" applyAlignment="1">
      <alignment horizontal="center"/>
    </xf>
    <xf numFmtId="0" fontId="10" fillId="34" borderId="72" xfId="0" applyFont="1" applyFill="1" applyBorder="1" applyAlignment="1">
      <alignment horizontal="left"/>
    </xf>
    <xf numFmtId="0" fontId="10" fillId="34" borderId="74" xfId="0" applyFont="1" applyFill="1" applyBorder="1" applyAlignment="1">
      <alignment horizontal="left"/>
    </xf>
    <xf numFmtId="3" fontId="7" fillId="39" borderId="26" xfId="53" applyNumberFormat="1" applyFont="1" applyFill="1" applyBorder="1" applyAlignment="1">
      <alignment horizontal="right" vertical="center" wrapText="1"/>
      <protection/>
    </xf>
    <xf numFmtId="0" fontId="6" fillId="43" borderId="19" xfId="53" applyFont="1" applyFill="1" applyBorder="1" applyAlignment="1">
      <alignment horizontal="left" vertical="center"/>
      <protection/>
    </xf>
    <xf numFmtId="0" fontId="6" fillId="43" borderId="15" xfId="53" applyFont="1" applyFill="1" applyBorder="1" applyAlignment="1">
      <alignment horizontal="left" vertical="center"/>
      <protection/>
    </xf>
    <xf numFmtId="0" fontId="6" fillId="43" borderId="15" xfId="53" applyFont="1" applyFill="1" applyBorder="1" applyAlignment="1">
      <alignment horizontal="center" vertical="center"/>
      <protection/>
    </xf>
    <xf numFmtId="0" fontId="6" fillId="43" borderId="15" xfId="53" applyFont="1" applyFill="1" applyBorder="1" applyAlignment="1">
      <alignment horizontal="center" vertical="center" wrapText="1"/>
      <protection/>
    </xf>
    <xf numFmtId="4" fontId="7" fillId="43" borderId="15" xfId="53" applyNumberFormat="1" applyFont="1" applyFill="1" applyBorder="1" applyAlignment="1">
      <alignment horizontal="right" vertical="center" wrapText="1"/>
      <protection/>
    </xf>
    <xf numFmtId="3" fontId="7" fillId="43" borderId="15" xfId="53" applyNumberFormat="1" applyFont="1" applyFill="1" applyBorder="1" applyAlignment="1">
      <alignment horizontal="center" vertical="center" wrapText="1"/>
      <protection/>
    </xf>
    <xf numFmtId="4" fontId="7" fillId="43" borderId="13" xfId="53" applyNumberFormat="1" applyFont="1" applyFill="1" applyBorder="1" applyAlignment="1">
      <alignment horizontal="right" vertical="center" wrapText="1"/>
      <protection/>
    </xf>
    <xf numFmtId="0" fontId="6" fillId="43" borderId="16" xfId="53" applyFont="1" applyFill="1" applyBorder="1" applyAlignment="1">
      <alignment horizontal="left" vertical="center"/>
      <protection/>
    </xf>
    <xf numFmtId="0" fontId="6" fillId="43" borderId="17" xfId="53" applyFont="1" applyFill="1" applyBorder="1" applyAlignment="1">
      <alignment horizontal="left" vertical="center"/>
      <protection/>
    </xf>
    <xf numFmtId="0" fontId="6" fillId="43" borderId="17" xfId="53" applyFont="1" applyFill="1" applyBorder="1" applyAlignment="1">
      <alignment horizontal="center" vertical="center"/>
      <protection/>
    </xf>
    <xf numFmtId="0" fontId="6" fillId="43" borderId="17" xfId="53" applyFont="1" applyFill="1" applyBorder="1" applyAlignment="1">
      <alignment horizontal="center" vertical="center" wrapText="1"/>
      <protection/>
    </xf>
    <xf numFmtId="4" fontId="7" fillId="43" borderId="17" xfId="53" applyNumberFormat="1" applyFont="1" applyFill="1" applyBorder="1" applyAlignment="1">
      <alignment horizontal="right" vertical="center" wrapText="1"/>
      <protection/>
    </xf>
    <xf numFmtId="3" fontId="7" fillId="43" borderId="17" xfId="53" applyNumberFormat="1" applyFont="1" applyFill="1" applyBorder="1" applyAlignment="1">
      <alignment horizontal="center" vertical="center" wrapText="1"/>
      <protection/>
    </xf>
    <xf numFmtId="4" fontId="7" fillId="43" borderId="12" xfId="53" applyNumberFormat="1" applyFont="1" applyFill="1" applyBorder="1" applyAlignment="1">
      <alignment horizontal="right" vertical="center" wrapText="1"/>
      <protection/>
    </xf>
    <xf numFmtId="2" fontId="7" fillId="6" borderId="11" xfId="0" applyNumberFormat="1" applyFont="1" applyFill="1" applyBorder="1" applyAlignment="1">
      <alignment vertical="center" wrapText="1"/>
    </xf>
    <xf numFmtId="2" fontId="7" fillId="6" borderId="14" xfId="53" applyNumberFormat="1" applyFont="1" applyFill="1" applyBorder="1" applyAlignment="1">
      <alignment horizontal="right" vertical="center" wrapText="1"/>
      <protection/>
    </xf>
    <xf numFmtId="2" fontId="7" fillId="6" borderId="23" xfId="53" applyNumberFormat="1" applyFont="1" applyFill="1" applyBorder="1" applyAlignment="1">
      <alignment horizontal="right" vertical="center" wrapText="1"/>
      <protection/>
    </xf>
    <xf numFmtId="0" fontId="10" fillId="33" borderId="11" xfId="0" applyFont="1" applyFill="1" applyBorder="1" applyAlignment="1">
      <alignment/>
    </xf>
    <xf numFmtId="2" fontId="7" fillId="33" borderId="11" xfId="0" applyNumberFormat="1" applyFont="1" applyFill="1" applyBorder="1" applyAlignment="1">
      <alignment horizontal="right"/>
    </xf>
    <xf numFmtId="0" fontId="7" fillId="33" borderId="23" xfId="53" applyFont="1" applyFill="1" applyBorder="1" applyAlignment="1">
      <alignment horizontal="right" vertical="center"/>
      <protection/>
    </xf>
    <xf numFmtId="4" fontId="7" fillId="33" borderId="23" xfId="53" applyNumberFormat="1" applyFont="1" applyFill="1" applyBorder="1" applyAlignment="1">
      <alignment horizontal="right" vertical="center"/>
      <protection/>
    </xf>
    <xf numFmtId="0" fontId="6" fillId="33" borderId="36" xfId="53" applyFont="1" applyFill="1" applyBorder="1" applyAlignment="1">
      <alignment horizontal="left" vertical="center"/>
      <protection/>
    </xf>
    <xf numFmtId="0" fontId="6" fillId="33" borderId="21" xfId="53" applyFont="1" applyFill="1" applyBorder="1" applyAlignment="1">
      <alignment horizontal="right" vertical="center"/>
      <protection/>
    </xf>
    <xf numFmtId="0" fontId="6" fillId="33" borderId="72" xfId="53" applyFont="1" applyFill="1" applyBorder="1" applyAlignment="1">
      <alignment horizontal="left" vertical="center"/>
      <protection/>
    </xf>
    <xf numFmtId="4" fontId="7" fillId="33" borderId="72" xfId="53" applyNumberFormat="1" applyFont="1" applyFill="1" applyBorder="1" applyAlignment="1">
      <alignment horizontal="right" vertical="center" wrapText="1"/>
      <protection/>
    </xf>
    <xf numFmtId="0" fontId="7" fillId="37" borderId="11" xfId="53" applyFont="1" applyFill="1" applyBorder="1" applyAlignment="1">
      <alignment horizontal="right" vertical="center"/>
      <protection/>
    </xf>
    <xf numFmtId="0" fontId="7" fillId="37" borderId="11" xfId="0" applyFont="1" applyFill="1" applyBorder="1" applyAlignment="1">
      <alignment horizontal="right"/>
    </xf>
    <xf numFmtId="0" fontId="6" fillId="39" borderId="11" xfId="53" applyFont="1" applyFill="1" applyBorder="1" applyAlignment="1">
      <alignment horizontal="right" vertical="center"/>
      <protection/>
    </xf>
    <xf numFmtId="2" fontId="6" fillId="39" borderId="11" xfId="53" applyNumberFormat="1" applyFont="1" applyFill="1" applyBorder="1" applyAlignment="1">
      <alignment horizontal="right" vertical="center"/>
      <protection/>
    </xf>
    <xf numFmtId="0" fontId="7" fillId="33" borderId="19" xfId="53" applyFont="1" applyFill="1" applyBorder="1" applyAlignment="1">
      <alignment horizontal="left" vertical="center" wrapText="1"/>
      <protection/>
    </xf>
    <xf numFmtId="0" fontId="7" fillId="33" borderId="32" xfId="53" applyFont="1" applyFill="1" applyBorder="1" applyAlignment="1">
      <alignment horizontal="center" vertical="center" wrapText="1"/>
      <protection/>
    </xf>
    <xf numFmtId="0" fontId="7" fillId="33" borderId="15" xfId="53" applyFont="1" applyFill="1" applyBorder="1" applyAlignment="1">
      <alignment horizontal="left" vertical="center" wrapText="1"/>
      <protection/>
    </xf>
    <xf numFmtId="0" fontId="10" fillId="34" borderId="70" xfId="0" applyFont="1" applyFill="1" applyBorder="1" applyAlignment="1">
      <alignment/>
    </xf>
    <xf numFmtId="0" fontId="10" fillId="34" borderId="72" xfId="0" applyFont="1" applyFill="1" applyBorder="1" applyAlignment="1">
      <alignment/>
    </xf>
    <xf numFmtId="0" fontId="7" fillId="37" borderId="25" xfId="53" applyFont="1" applyFill="1" applyBorder="1" applyAlignment="1">
      <alignment horizontal="left" vertical="center" wrapText="1"/>
      <protection/>
    </xf>
    <xf numFmtId="0" fontId="7" fillId="37" borderId="23" xfId="53" applyFont="1" applyFill="1" applyBorder="1" applyAlignment="1">
      <alignment horizontal="left" vertical="center" wrapText="1"/>
      <protection/>
    </xf>
    <xf numFmtId="0" fontId="7" fillId="33" borderId="66" xfId="53" applyNumberFormat="1" applyFont="1" applyFill="1" applyBorder="1" applyAlignment="1">
      <alignment horizontal="left" vertical="center" wrapText="1"/>
      <protection/>
    </xf>
    <xf numFmtId="0" fontId="7" fillId="33" borderId="68" xfId="53" applyFont="1" applyFill="1" applyBorder="1" applyAlignment="1">
      <alignment horizontal="left" vertical="center" wrapText="1"/>
      <protection/>
    </xf>
    <xf numFmtId="0" fontId="7" fillId="33" borderId="68" xfId="53" applyFont="1" applyFill="1" applyBorder="1" applyAlignment="1">
      <alignment horizontal="center" vertical="center" wrapText="1"/>
      <protection/>
    </xf>
    <xf numFmtId="0" fontId="7" fillId="33" borderId="16" xfId="53" applyNumberFormat="1" applyFont="1" applyFill="1" applyBorder="1" applyAlignment="1">
      <alignment horizontal="left" vertical="center" wrapText="1"/>
      <protection/>
    </xf>
    <xf numFmtId="0" fontId="7" fillId="33" borderId="17" xfId="53" applyFont="1" applyFill="1" applyBorder="1" applyAlignment="1">
      <alignment horizontal="left" vertical="center" wrapText="1"/>
      <protection/>
    </xf>
    <xf numFmtId="0" fontId="7" fillId="33" borderId="33" xfId="0" applyFont="1" applyFill="1" applyBorder="1" applyAlignment="1">
      <alignment wrapText="1"/>
    </xf>
    <xf numFmtId="4" fontId="7" fillId="33" borderId="73" xfId="53" applyNumberFormat="1" applyFont="1" applyFill="1" applyBorder="1" applyAlignment="1">
      <alignment horizontal="right" vertical="center" wrapText="1"/>
      <protection/>
    </xf>
    <xf numFmtId="0" fontId="6" fillId="33" borderId="21" xfId="53" applyFont="1" applyFill="1" applyBorder="1" applyAlignment="1">
      <alignment vertical="center" wrapText="1"/>
      <protection/>
    </xf>
    <xf numFmtId="0" fontId="7" fillId="33" borderId="69" xfId="0" applyFont="1" applyFill="1" applyBorder="1" applyAlignment="1">
      <alignment vertical="center" wrapText="1"/>
    </xf>
    <xf numFmtId="4" fontId="7" fillId="33" borderId="26" xfId="0" applyNumberFormat="1" applyFont="1" applyFill="1" applyBorder="1" applyAlignment="1">
      <alignment horizontal="right" vertical="center"/>
    </xf>
    <xf numFmtId="0" fontId="9" fillId="32" borderId="0" xfId="0" applyFont="1" applyFill="1" applyAlignment="1">
      <alignment vertical="center"/>
    </xf>
    <xf numFmtId="0" fontId="7" fillId="33" borderId="47" xfId="0" applyFont="1" applyFill="1" applyBorder="1" applyAlignment="1">
      <alignment vertical="center" wrapText="1"/>
    </xf>
    <xf numFmtId="0" fontId="7" fillId="33" borderId="46" xfId="0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4" fontId="7" fillId="0" borderId="11" xfId="0" applyNumberFormat="1" applyFont="1" applyFill="1" applyBorder="1" applyAlignment="1">
      <alignment horizontal="right"/>
    </xf>
    <xf numFmtId="0" fontId="7" fillId="33" borderId="40" xfId="0" applyFont="1" applyFill="1" applyBorder="1" applyAlignment="1">
      <alignment horizontal="left" vertical="center" wrapText="1"/>
    </xf>
    <xf numFmtId="3" fontId="6" fillId="37" borderId="31" xfId="53" applyNumberFormat="1" applyFont="1" applyFill="1" applyBorder="1" applyAlignment="1">
      <alignment horizontal="center" vertical="center"/>
      <protection/>
    </xf>
    <xf numFmtId="49" fontId="6" fillId="33" borderId="10" xfId="53" applyNumberFormat="1" applyFont="1" applyFill="1" applyBorder="1" applyAlignment="1">
      <alignment horizontal="left" vertical="center" wrapText="1"/>
      <protection/>
    </xf>
    <xf numFmtId="0" fontId="7" fillId="36" borderId="11" xfId="0" applyFont="1" applyFill="1" applyBorder="1" applyAlignment="1">
      <alignment horizontal="left" vertical="center" wrapText="1"/>
    </xf>
    <xf numFmtId="0" fontId="6" fillId="36" borderId="11" xfId="53" applyFont="1" applyFill="1" applyBorder="1" applyAlignment="1">
      <alignment horizontal="center" vertical="center" wrapText="1"/>
      <protection/>
    </xf>
    <xf numFmtId="0" fontId="7" fillId="36" borderId="10" xfId="0" applyFont="1" applyFill="1" applyBorder="1" applyAlignment="1">
      <alignment horizontal="left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left" vertical="center" wrapText="1"/>
    </xf>
    <xf numFmtId="0" fontId="6" fillId="36" borderId="21" xfId="53" applyFont="1" applyFill="1" applyBorder="1" applyAlignment="1">
      <alignment horizontal="center" vertical="center" wrapText="1"/>
      <protection/>
    </xf>
    <xf numFmtId="4" fontId="7" fillId="36" borderId="23" xfId="53" applyNumberFormat="1" applyFont="1" applyFill="1" applyBorder="1" applyAlignment="1">
      <alignment horizontal="right" vertical="center" wrapText="1"/>
      <protection/>
    </xf>
    <xf numFmtId="0" fontId="6" fillId="0" borderId="11" xfId="53" applyFont="1" applyFill="1" applyBorder="1" applyAlignment="1">
      <alignment horizontal="right" vertical="center"/>
      <protection/>
    </xf>
    <xf numFmtId="2" fontId="6" fillId="0" borderId="11" xfId="53" applyNumberFormat="1" applyFont="1" applyFill="1" applyBorder="1" applyAlignment="1">
      <alignment horizontal="right" vertical="center"/>
      <protection/>
    </xf>
    <xf numFmtId="0" fontId="9" fillId="0" borderId="0" xfId="0" applyFont="1" applyFill="1" applyAlignment="1">
      <alignment/>
    </xf>
    <xf numFmtId="0" fontId="7" fillId="0" borderId="20" xfId="0" applyFont="1" applyFill="1" applyBorder="1" applyAlignment="1">
      <alignment wrapText="1"/>
    </xf>
    <xf numFmtId="0" fontId="73" fillId="37" borderId="31" xfId="53" applyFont="1" applyFill="1" applyBorder="1" applyAlignment="1">
      <alignment horizontal="left" vertical="center"/>
      <protection/>
    </xf>
    <xf numFmtId="4" fontId="7" fillId="37" borderId="48" xfId="53" applyNumberFormat="1" applyFont="1" applyFill="1" applyBorder="1" applyAlignment="1">
      <alignment horizontal="right" vertical="center" wrapText="1"/>
      <protection/>
    </xf>
    <xf numFmtId="0" fontId="6" fillId="36" borderId="10" xfId="53" applyFont="1" applyFill="1" applyBorder="1" applyAlignment="1">
      <alignment horizontal="left" vertical="center"/>
      <protection/>
    </xf>
    <xf numFmtId="0" fontId="6" fillId="36" borderId="11" xfId="53" applyFont="1" applyFill="1" applyBorder="1" applyAlignment="1">
      <alignment horizontal="center" vertical="center"/>
      <protection/>
    </xf>
    <xf numFmtId="0" fontId="10" fillId="34" borderId="49" xfId="0" applyFont="1" applyFill="1" applyBorder="1" applyAlignment="1">
      <alignment/>
    </xf>
    <xf numFmtId="0" fontId="10" fillId="34" borderId="33" xfId="0" applyFont="1" applyFill="1" applyBorder="1" applyAlignment="1">
      <alignment/>
    </xf>
    <xf numFmtId="0" fontId="33" fillId="33" borderId="11" xfId="53" applyFont="1" applyFill="1" applyBorder="1" applyAlignment="1">
      <alignment horizontal="center" vertical="center" wrapText="1"/>
      <protection/>
    </xf>
    <xf numFmtId="0" fontId="10" fillId="34" borderId="59" xfId="0" applyFont="1" applyFill="1" applyBorder="1" applyAlignment="1">
      <alignment horizontal="right"/>
    </xf>
    <xf numFmtId="0" fontId="6" fillId="0" borderId="19" xfId="53" applyFont="1" applyFill="1" applyBorder="1" applyAlignment="1">
      <alignment horizontal="left" vertical="center" wrapText="1"/>
      <protection/>
    </xf>
    <xf numFmtId="0" fontId="33" fillId="33" borderId="15" xfId="53" applyFont="1" applyFill="1" applyBorder="1" applyAlignment="1">
      <alignment horizontal="center" vertical="center" wrapText="1"/>
      <protection/>
    </xf>
    <xf numFmtId="0" fontId="33" fillId="33" borderId="17" xfId="53" applyFont="1" applyFill="1" applyBorder="1" applyAlignment="1">
      <alignment horizontal="center" vertical="center" wrapText="1"/>
      <protection/>
    </xf>
    <xf numFmtId="4" fontId="7" fillId="33" borderId="15" xfId="53" applyNumberFormat="1" applyFont="1" applyFill="1" applyBorder="1" applyAlignment="1">
      <alignment horizontal="center" vertical="center" wrapText="1"/>
      <protection/>
    </xf>
    <xf numFmtId="0" fontId="15" fillId="34" borderId="39" xfId="0" applyFont="1" applyFill="1" applyBorder="1" applyAlignment="1">
      <alignment horizontal="center"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4" fontId="7" fillId="36" borderId="11" xfId="0" applyNumberFormat="1" applyFont="1" applyFill="1" applyBorder="1" applyAlignment="1">
      <alignment horizontal="right" vertical="center" wrapText="1"/>
    </xf>
    <xf numFmtId="0" fontId="6" fillId="8" borderId="10" xfId="53" applyFont="1" applyFill="1" applyBorder="1" applyAlignment="1">
      <alignment horizontal="left" vertical="center"/>
      <protection/>
    </xf>
    <xf numFmtId="0" fontId="6" fillId="8" borderId="11" xfId="53" applyFont="1" applyFill="1" applyBorder="1" applyAlignment="1">
      <alignment horizontal="left" vertical="center"/>
      <protection/>
    </xf>
    <xf numFmtId="0" fontId="6" fillId="8" borderId="11" xfId="53" applyFont="1" applyFill="1" applyBorder="1" applyAlignment="1">
      <alignment horizontal="center" vertical="center"/>
      <protection/>
    </xf>
    <xf numFmtId="0" fontId="6" fillId="8" borderId="11" xfId="53" applyFont="1" applyFill="1" applyBorder="1" applyAlignment="1">
      <alignment horizontal="center" vertical="center" wrapText="1"/>
      <protection/>
    </xf>
    <xf numFmtId="4" fontId="7" fillId="8" borderId="49" xfId="53" applyNumberFormat="1" applyFont="1" applyFill="1" applyBorder="1" applyAlignment="1">
      <alignment horizontal="right" vertical="center" wrapText="1"/>
      <protection/>
    </xf>
    <xf numFmtId="0" fontId="10" fillId="34" borderId="42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6" fillId="33" borderId="69" xfId="53" applyFont="1" applyFill="1" applyBorder="1" applyAlignment="1">
      <alignment horizontal="left" vertical="center"/>
      <protection/>
    </xf>
    <xf numFmtId="4" fontId="7" fillId="33" borderId="26" xfId="53" applyNumberFormat="1" applyFont="1" applyFill="1" applyBorder="1" applyAlignment="1">
      <alignment horizontal="right" vertical="center" wrapText="1"/>
      <protection/>
    </xf>
    <xf numFmtId="0" fontId="7" fillId="33" borderId="19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center"/>
    </xf>
    <xf numFmtId="49" fontId="6" fillId="33" borderId="16" xfId="53" applyNumberFormat="1" applyFont="1" applyFill="1" applyBorder="1" applyAlignment="1">
      <alignment horizontal="left" vertical="center" wrapText="1"/>
      <protection/>
    </xf>
    <xf numFmtId="0" fontId="11" fillId="33" borderId="0" xfId="0" applyFont="1" applyFill="1" applyAlignment="1">
      <alignment horizontal="center"/>
    </xf>
    <xf numFmtId="0" fontId="7" fillId="44" borderId="11" xfId="0" applyFont="1" applyFill="1" applyBorder="1" applyAlignment="1">
      <alignment horizontal="left" wrapText="1"/>
    </xf>
    <xf numFmtId="0" fontId="7" fillId="44" borderId="11" xfId="53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right" vertical="top"/>
    </xf>
    <xf numFmtId="0" fontId="2" fillId="33" borderId="41" xfId="0" applyFont="1" applyFill="1" applyBorder="1" applyAlignment="1">
      <alignment horizontal="center" vertical="center" wrapText="1"/>
    </xf>
    <xf numFmtId="3" fontId="7" fillId="33" borderId="0" xfId="53" applyNumberFormat="1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left" wrapText="1"/>
    </xf>
    <xf numFmtId="0" fontId="10" fillId="34" borderId="74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wrapText="1"/>
    </xf>
    <xf numFmtId="2" fontId="7" fillId="33" borderId="15" xfId="53" applyNumberFormat="1" applyFont="1" applyFill="1" applyBorder="1" applyAlignment="1">
      <alignment horizontal="right" vertical="center" wrapText="1"/>
      <protection/>
    </xf>
    <xf numFmtId="2" fontId="7" fillId="33" borderId="13" xfId="53" applyNumberFormat="1" applyFont="1" applyFill="1" applyBorder="1" applyAlignment="1">
      <alignment horizontal="right" vertical="center" wrapText="1"/>
      <protection/>
    </xf>
    <xf numFmtId="0" fontId="7" fillId="44" borderId="11" xfId="0" applyFont="1" applyFill="1" applyBorder="1" applyAlignment="1">
      <alignment horizontal="center" wrapText="1"/>
    </xf>
    <xf numFmtId="0" fontId="7" fillId="44" borderId="11" xfId="0" applyFont="1" applyFill="1" applyBorder="1" applyAlignment="1">
      <alignment horizontal="right" wrapText="1"/>
    </xf>
    <xf numFmtId="2" fontId="7" fillId="44" borderId="11" xfId="0" applyNumberFormat="1" applyFont="1" applyFill="1" applyBorder="1" applyAlignment="1">
      <alignment horizontal="right" wrapText="1"/>
    </xf>
    <xf numFmtId="4" fontId="7" fillId="33" borderId="11" xfId="0" applyNumberFormat="1" applyFont="1" applyFill="1" applyBorder="1" applyAlignment="1">
      <alignment horizontal="right" wrapText="1"/>
    </xf>
    <xf numFmtId="0" fontId="7" fillId="45" borderId="11" xfId="0" applyFont="1" applyFill="1" applyBorder="1" applyAlignment="1">
      <alignment horizontal="left" wrapText="1"/>
    </xf>
    <xf numFmtId="0" fontId="7" fillId="45" borderId="11" xfId="0" applyFont="1" applyFill="1" applyBorder="1" applyAlignment="1">
      <alignment horizontal="center" wrapText="1"/>
    </xf>
    <xf numFmtId="4" fontId="7" fillId="45" borderId="11" xfId="0" applyNumberFormat="1" applyFont="1" applyFill="1" applyBorder="1" applyAlignment="1">
      <alignment horizontal="right" wrapText="1"/>
    </xf>
    <xf numFmtId="3" fontId="7" fillId="45" borderId="11" xfId="53" applyNumberFormat="1" applyFont="1" applyFill="1" applyBorder="1" applyAlignment="1">
      <alignment horizontal="center" wrapText="1"/>
      <protection/>
    </xf>
    <xf numFmtId="4" fontId="7" fillId="45" borderId="11" xfId="53" applyNumberFormat="1" applyFont="1" applyFill="1" applyBorder="1" applyAlignment="1">
      <alignment horizontal="right" wrapText="1"/>
      <protection/>
    </xf>
    <xf numFmtId="0" fontId="6" fillId="33" borderId="11" xfId="53" applyFont="1" applyFill="1" applyBorder="1" applyAlignment="1">
      <alignment horizontal="right" vertical="center" wrapText="1"/>
      <protection/>
    </xf>
    <xf numFmtId="0" fontId="6" fillId="36" borderId="23" xfId="53" applyFont="1" applyFill="1" applyBorder="1" applyAlignment="1">
      <alignment horizontal="left" vertical="center"/>
      <protection/>
    </xf>
    <xf numFmtId="0" fontId="6" fillId="36" borderId="23" xfId="53" applyFont="1" applyFill="1" applyBorder="1" applyAlignment="1">
      <alignment horizontal="center" vertical="center"/>
      <protection/>
    </xf>
    <xf numFmtId="4" fontId="7" fillId="40" borderId="11" xfId="53" applyNumberFormat="1" applyFont="1" applyFill="1" applyBorder="1" applyAlignment="1">
      <alignment horizontal="right" vertical="center" wrapText="1"/>
      <protection/>
    </xf>
    <xf numFmtId="3" fontId="7" fillId="33" borderId="33" xfId="0" applyNumberFormat="1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6" fillId="36" borderId="23" xfId="53" applyFont="1" applyFill="1" applyBorder="1" applyAlignment="1">
      <alignment horizontal="right" vertical="center"/>
      <protection/>
    </xf>
    <xf numFmtId="0" fontId="7" fillId="33" borderId="11" xfId="0" applyFont="1" applyFill="1" applyBorder="1" applyAlignment="1">
      <alignment horizontal="right" vertical="center" wrapText="1"/>
    </xf>
    <xf numFmtId="4" fontId="7" fillId="33" borderId="11" xfId="53" applyNumberFormat="1" applyFont="1" applyFill="1" applyBorder="1" applyAlignment="1">
      <alignment vertical="center" wrapText="1"/>
      <protection/>
    </xf>
    <xf numFmtId="0" fontId="7" fillId="33" borderId="11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/>
    </xf>
    <xf numFmtId="4" fontId="7" fillId="34" borderId="23" xfId="53" applyNumberFormat="1" applyFont="1" applyFill="1" applyBorder="1" applyAlignment="1">
      <alignment horizontal="right" vertical="center" wrapText="1"/>
      <protection/>
    </xf>
    <xf numFmtId="0" fontId="6" fillId="6" borderId="27" xfId="53" applyFont="1" applyFill="1" applyBorder="1" applyAlignment="1">
      <alignment horizontal="left" vertical="center"/>
      <protection/>
    </xf>
    <xf numFmtId="0" fontId="6" fillId="6" borderId="21" xfId="53" applyFont="1" applyFill="1" applyBorder="1" applyAlignment="1">
      <alignment horizontal="center" vertical="center"/>
      <protection/>
    </xf>
    <xf numFmtId="0" fontId="6" fillId="6" borderId="21" xfId="53" applyFont="1" applyFill="1" applyBorder="1" applyAlignment="1">
      <alignment horizontal="center" vertical="center" wrapText="1"/>
      <protection/>
    </xf>
    <xf numFmtId="3" fontId="7" fillId="6" borderId="21" xfId="53" applyNumberFormat="1" applyFont="1" applyFill="1" applyBorder="1" applyAlignment="1">
      <alignment horizontal="center" vertical="center" wrapText="1"/>
      <protection/>
    </xf>
    <xf numFmtId="4" fontId="7" fillId="6" borderId="42" xfId="53" applyNumberFormat="1" applyFont="1" applyFill="1" applyBorder="1" applyAlignment="1">
      <alignment horizontal="right" vertical="center" wrapText="1"/>
      <protection/>
    </xf>
    <xf numFmtId="0" fontId="7" fillId="37" borderId="11" xfId="0" applyFont="1" applyFill="1" applyBorder="1" applyAlignment="1">
      <alignment horizontal="center" wrapText="1"/>
    </xf>
    <xf numFmtId="0" fontId="6" fillId="36" borderId="21" xfId="53" applyFont="1" applyFill="1" applyBorder="1" applyAlignment="1">
      <alignment horizontal="center" vertical="center"/>
      <protection/>
    </xf>
    <xf numFmtId="3" fontId="7" fillId="36" borderId="21" xfId="53" applyNumberFormat="1" applyFont="1" applyFill="1" applyBorder="1" applyAlignment="1">
      <alignment horizontal="center" vertical="center" wrapText="1"/>
      <protection/>
    </xf>
    <xf numFmtId="4" fontId="7" fillId="36" borderId="22" xfId="53" applyNumberFormat="1" applyFont="1" applyFill="1" applyBorder="1" applyAlignment="1">
      <alignment horizontal="right" vertical="center" wrapText="1"/>
      <protection/>
    </xf>
    <xf numFmtId="0" fontId="6" fillId="36" borderId="10" xfId="53" applyFont="1" applyFill="1" applyBorder="1" applyAlignment="1">
      <alignment horizontal="left" vertical="center" wrapText="1"/>
      <protection/>
    </xf>
    <xf numFmtId="0" fontId="6" fillId="36" borderId="11" xfId="53" applyFont="1" applyFill="1" applyBorder="1" applyAlignment="1">
      <alignment horizontal="left" vertical="center" wrapText="1"/>
      <protection/>
    </xf>
    <xf numFmtId="0" fontId="6" fillId="36" borderId="16" xfId="53" applyFont="1" applyFill="1" applyBorder="1" applyAlignment="1">
      <alignment horizontal="left" vertical="center"/>
      <protection/>
    </xf>
    <xf numFmtId="0" fontId="6" fillId="36" borderId="17" xfId="53" applyFont="1" applyFill="1" applyBorder="1" applyAlignment="1">
      <alignment horizontal="center" vertical="center"/>
      <protection/>
    </xf>
    <xf numFmtId="0" fontId="6" fillId="36" borderId="17" xfId="53" applyFont="1" applyFill="1" applyBorder="1" applyAlignment="1">
      <alignment horizontal="left" vertical="center"/>
      <protection/>
    </xf>
    <xf numFmtId="0" fontId="6" fillId="36" borderId="17" xfId="53" applyFont="1" applyFill="1" applyBorder="1" applyAlignment="1">
      <alignment horizontal="center" vertical="center" wrapText="1"/>
      <protection/>
    </xf>
    <xf numFmtId="4" fontId="7" fillId="36" borderId="17" xfId="53" applyNumberFormat="1" applyFont="1" applyFill="1" applyBorder="1" applyAlignment="1">
      <alignment horizontal="right" vertical="center" wrapText="1"/>
      <protection/>
    </xf>
    <xf numFmtId="3" fontId="7" fillId="36" borderId="17" xfId="53" applyNumberFormat="1" applyFont="1" applyFill="1" applyBorder="1" applyAlignment="1">
      <alignment horizontal="center" vertical="center" wrapText="1"/>
      <protection/>
    </xf>
    <xf numFmtId="4" fontId="7" fillId="36" borderId="12" xfId="53" applyNumberFormat="1" applyFont="1" applyFill="1" applyBorder="1" applyAlignment="1">
      <alignment horizontal="right" vertical="center" wrapText="1"/>
      <protection/>
    </xf>
    <xf numFmtId="0" fontId="6" fillId="36" borderId="27" xfId="53" applyFont="1" applyFill="1" applyBorder="1" applyAlignment="1">
      <alignment horizontal="left" vertical="center"/>
      <protection/>
    </xf>
    <xf numFmtId="0" fontId="6" fillId="36" borderId="51" xfId="53" applyFont="1" applyFill="1" applyBorder="1" applyAlignment="1">
      <alignment horizontal="left" vertical="center"/>
      <protection/>
    </xf>
    <xf numFmtId="0" fontId="6" fillId="36" borderId="72" xfId="53" applyFont="1" applyFill="1" applyBorder="1" applyAlignment="1">
      <alignment horizontal="center" vertical="center" wrapText="1"/>
      <protection/>
    </xf>
    <xf numFmtId="0" fontId="10" fillId="34" borderId="36" xfId="0" applyFont="1" applyFill="1" applyBorder="1" applyAlignment="1">
      <alignment horizontal="left"/>
    </xf>
    <xf numFmtId="0" fontId="10" fillId="34" borderId="37" xfId="0" applyFont="1" applyFill="1" applyBorder="1" applyAlignment="1">
      <alignment horizontal="left"/>
    </xf>
    <xf numFmtId="0" fontId="10" fillId="34" borderId="55" xfId="0" applyFont="1" applyFill="1" applyBorder="1" applyAlignment="1">
      <alignment horizontal="left"/>
    </xf>
    <xf numFmtId="0" fontId="6" fillId="33" borderId="23" xfId="53" applyFont="1" applyFill="1" applyBorder="1" applyAlignment="1">
      <alignment horizontal="right" vertical="center"/>
      <protection/>
    </xf>
    <xf numFmtId="0" fontId="27" fillId="33" borderId="11" xfId="0" applyFont="1" applyFill="1" applyBorder="1" applyAlignment="1">
      <alignment wrapText="1"/>
    </xf>
    <xf numFmtId="0" fontId="10" fillId="33" borderId="36" xfId="0" applyFont="1" applyFill="1" applyBorder="1" applyAlignment="1">
      <alignment/>
    </xf>
    <xf numFmtId="0" fontId="10" fillId="33" borderId="37" xfId="0" applyFont="1" applyFill="1" applyBorder="1" applyAlignment="1">
      <alignment horizontal="center"/>
    </xf>
    <xf numFmtId="0" fontId="10" fillId="33" borderId="37" xfId="0" applyFont="1" applyFill="1" applyBorder="1" applyAlignment="1">
      <alignment/>
    </xf>
    <xf numFmtId="0" fontId="10" fillId="33" borderId="55" xfId="0" applyFont="1" applyFill="1" applyBorder="1" applyAlignment="1">
      <alignment/>
    </xf>
    <xf numFmtId="0" fontId="10" fillId="33" borderId="38" xfId="0" applyFont="1" applyFill="1" applyBorder="1" applyAlignment="1">
      <alignment/>
    </xf>
    <xf numFmtId="0" fontId="10" fillId="33" borderId="39" xfId="0" applyFont="1" applyFill="1" applyBorder="1" applyAlignment="1">
      <alignment horizontal="center"/>
    </xf>
    <xf numFmtId="0" fontId="10" fillId="33" borderId="39" xfId="0" applyFont="1" applyFill="1" applyBorder="1" applyAlignment="1">
      <alignment/>
    </xf>
    <xf numFmtId="0" fontId="10" fillId="33" borderId="53" xfId="0" applyFont="1" applyFill="1" applyBorder="1" applyAlignment="1">
      <alignment/>
    </xf>
    <xf numFmtId="0" fontId="7" fillId="36" borderId="10" xfId="53" applyFont="1" applyFill="1" applyBorder="1" applyAlignment="1">
      <alignment horizontal="left" vertical="center"/>
      <protection/>
    </xf>
    <xf numFmtId="0" fontId="7" fillId="36" borderId="27" xfId="53" applyFont="1" applyFill="1" applyBorder="1" applyAlignment="1">
      <alignment horizontal="center" vertical="center"/>
      <protection/>
    </xf>
    <xf numFmtId="0" fontId="7" fillId="36" borderId="27" xfId="53" applyFont="1" applyFill="1" applyBorder="1" applyAlignment="1">
      <alignment horizontal="left" vertical="center"/>
      <protection/>
    </xf>
    <xf numFmtId="49" fontId="7" fillId="36" borderId="11" xfId="53" applyNumberFormat="1" applyFont="1" applyFill="1" applyBorder="1" applyAlignment="1">
      <alignment horizontal="center" vertical="center" wrapText="1"/>
      <protection/>
    </xf>
    <xf numFmtId="0" fontId="7" fillId="36" borderId="11" xfId="53" applyFont="1" applyFill="1" applyBorder="1" applyAlignment="1">
      <alignment horizontal="left" vertical="center"/>
      <protection/>
    </xf>
    <xf numFmtId="0" fontId="10" fillId="34" borderId="44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 wrapText="1"/>
    </xf>
    <xf numFmtId="0" fontId="7" fillId="40" borderId="33" xfId="0" applyFont="1" applyFill="1" applyBorder="1" applyAlignment="1">
      <alignment horizontal="left" vertical="center" wrapText="1"/>
    </xf>
    <xf numFmtId="0" fontId="7" fillId="37" borderId="20" xfId="0" applyFont="1" applyFill="1" applyBorder="1" applyAlignment="1">
      <alignment horizontal="left" vertical="center" wrapText="1"/>
    </xf>
    <xf numFmtId="0" fontId="7" fillId="37" borderId="31" xfId="0" applyFont="1" applyFill="1" applyBorder="1" applyAlignment="1">
      <alignment horizontal="center" vertical="center" wrapText="1"/>
    </xf>
    <xf numFmtId="49" fontId="6" fillId="37" borderId="10" xfId="53" applyNumberFormat="1" applyFont="1" applyFill="1" applyBorder="1" applyAlignment="1">
      <alignment horizontal="left" vertical="center" wrapText="1"/>
      <protection/>
    </xf>
    <xf numFmtId="0" fontId="6" fillId="33" borderId="51" xfId="53" applyFont="1" applyFill="1" applyBorder="1" applyAlignment="1">
      <alignment horizontal="left" vertical="center"/>
      <protection/>
    </xf>
    <xf numFmtId="0" fontId="10" fillId="34" borderId="74" xfId="0" applyFont="1" applyFill="1" applyBorder="1" applyAlignment="1">
      <alignment/>
    </xf>
    <xf numFmtId="49" fontId="6" fillId="33" borderId="25" xfId="53" applyNumberFormat="1" applyFont="1" applyFill="1" applyBorder="1" applyAlignment="1">
      <alignment horizontal="left" vertical="center" wrapText="1"/>
      <protection/>
    </xf>
    <xf numFmtId="49" fontId="6" fillId="41" borderId="19" xfId="53" applyNumberFormat="1" applyFont="1" applyFill="1" applyBorder="1" applyAlignment="1">
      <alignment horizontal="left" vertical="center" wrapText="1"/>
      <protection/>
    </xf>
    <xf numFmtId="0" fontId="6" fillId="41" borderId="15" xfId="53" applyFont="1" applyFill="1" applyBorder="1" applyAlignment="1">
      <alignment horizontal="center" vertical="center"/>
      <protection/>
    </xf>
    <xf numFmtId="0" fontId="7" fillId="41" borderId="15" xfId="0" applyFont="1" applyFill="1" applyBorder="1" applyAlignment="1">
      <alignment horizontal="left" vertical="center" wrapText="1"/>
    </xf>
    <xf numFmtId="0" fontId="7" fillId="41" borderId="15" xfId="53" applyFont="1" applyFill="1" applyBorder="1" applyAlignment="1">
      <alignment horizontal="center" vertical="center"/>
      <protection/>
    </xf>
    <xf numFmtId="0" fontId="6" fillId="41" borderId="15" xfId="53" applyFont="1" applyFill="1" applyBorder="1" applyAlignment="1">
      <alignment horizontal="center" vertical="center" wrapText="1"/>
      <protection/>
    </xf>
    <xf numFmtId="4" fontId="7" fillId="41" borderId="15" xfId="53" applyNumberFormat="1" applyFont="1" applyFill="1" applyBorder="1" applyAlignment="1">
      <alignment horizontal="right" vertical="center" wrapText="1"/>
      <protection/>
    </xf>
    <xf numFmtId="3" fontId="7" fillId="41" borderId="15" xfId="53" applyNumberFormat="1" applyFont="1" applyFill="1" applyBorder="1" applyAlignment="1">
      <alignment horizontal="center" vertical="center" wrapText="1"/>
      <protection/>
    </xf>
    <xf numFmtId="4" fontId="7" fillId="41" borderId="13" xfId="53" applyNumberFormat="1" applyFont="1" applyFill="1" applyBorder="1" applyAlignment="1">
      <alignment horizontal="right" vertical="center" wrapText="1"/>
      <protection/>
    </xf>
    <xf numFmtId="49" fontId="6" fillId="41" borderId="10" xfId="53" applyNumberFormat="1" applyFont="1" applyFill="1" applyBorder="1" applyAlignment="1">
      <alignment horizontal="left" vertical="center" wrapText="1"/>
      <protection/>
    </xf>
    <xf numFmtId="0" fontId="6" fillId="41" borderId="11" xfId="53" applyFont="1" applyFill="1" applyBorder="1" applyAlignment="1">
      <alignment horizontal="center" vertical="center"/>
      <protection/>
    </xf>
    <xf numFmtId="0" fontId="7" fillId="41" borderId="11" xfId="0" applyFont="1" applyFill="1" applyBorder="1" applyAlignment="1">
      <alignment horizontal="left" vertical="center" wrapText="1"/>
    </xf>
    <xf numFmtId="0" fontId="7" fillId="41" borderId="11" xfId="53" applyFont="1" applyFill="1" applyBorder="1" applyAlignment="1">
      <alignment horizontal="center" vertical="center"/>
      <protection/>
    </xf>
    <xf numFmtId="0" fontId="6" fillId="41" borderId="11" xfId="53" applyFont="1" applyFill="1" applyBorder="1" applyAlignment="1">
      <alignment horizontal="center" vertical="center" wrapText="1"/>
      <protection/>
    </xf>
    <xf numFmtId="4" fontId="7" fillId="41" borderId="11" xfId="53" applyNumberFormat="1" applyFont="1" applyFill="1" applyBorder="1" applyAlignment="1">
      <alignment horizontal="right" vertical="center" wrapText="1"/>
      <protection/>
    </xf>
    <xf numFmtId="3" fontId="7" fillId="41" borderId="11" xfId="53" applyNumberFormat="1" applyFont="1" applyFill="1" applyBorder="1" applyAlignment="1">
      <alignment horizontal="center" vertical="center" wrapText="1"/>
      <protection/>
    </xf>
    <xf numFmtId="4" fontId="7" fillId="41" borderId="14" xfId="53" applyNumberFormat="1" applyFont="1" applyFill="1" applyBorder="1" applyAlignment="1">
      <alignment horizontal="right" vertical="center" wrapText="1"/>
      <protection/>
    </xf>
    <xf numFmtId="49" fontId="7" fillId="41" borderId="11" xfId="53" applyNumberFormat="1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2" fontId="7" fillId="33" borderId="11" xfId="61" applyNumberFormat="1" applyFont="1" applyFill="1" applyBorder="1" applyAlignment="1">
      <alignment horizontal="center" vertical="center" wrapText="1"/>
    </xf>
    <xf numFmtId="0" fontId="6" fillId="0" borderId="66" xfId="53" applyFont="1" applyFill="1" applyBorder="1" applyAlignment="1">
      <alignment horizontal="left" vertical="center" wrapText="1"/>
      <protection/>
    </xf>
    <xf numFmtId="0" fontId="6" fillId="0" borderId="67" xfId="53" applyFont="1" applyFill="1" applyBorder="1" applyAlignment="1">
      <alignment horizontal="center" vertical="center"/>
      <protection/>
    </xf>
    <xf numFmtId="0" fontId="33" fillId="33" borderId="68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/>
      <protection/>
    </xf>
    <xf numFmtId="0" fontId="6" fillId="0" borderId="17" xfId="53" applyFont="1" applyFill="1" applyBorder="1" applyAlignment="1">
      <alignment horizontal="center" vertical="center"/>
      <protection/>
    </xf>
    <xf numFmtId="4" fontId="7" fillId="33" borderId="68" xfId="53" applyNumberFormat="1" applyFont="1" applyFill="1" applyBorder="1" applyAlignment="1">
      <alignment horizontal="center" vertical="center" wrapText="1"/>
      <protection/>
    </xf>
    <xf numFmtId="187" fontId="7" fillId="33" borderId="68" xfId="61" applyFont="1" applyFill="1" applyBorder="1" applyAlignment="1">
      <alignment horizontal="center" vertical="center" wrapText="1"/>
    </xf>
    <xf numFmtId="2" fontId="7" fillId="33" borderId="15" xfId="61" applyNumberFormat="1" applyFont="1" applyFill="1" applyBorder="1" applyAlignment="1">
      <alignment horizontal="right" vertical="center" wrapText="1"/>
    </xf>
    <xf numFmtId="0" fontId="6" fillId="33" borderId="22" xfId="53" applyFont="1" applyFill="1" applyBorder="1" applyAlignment="1">
      <alignment horizontal="right" vertical="center"/>
      <protection/>
    </xf>
    <xf numFmtId="0" fontId="6" fillId="36" borderId="11" xfId="53" applyFont="1" applyFill="1" applyBorder="1" applyAlignment="1">
      <alignment horizontal="left" vertical="center"/>
      <protection/>
    </xf>
    <xf numFmtId="0" fontId="7" fillId="40" borderId="33" xfId="0" applyFont="1" applyFill="1" applyBorder="1" applyAlignment="1">
      <alignment horizontal="center" vertical="center" wrapText="1"/>
    </xf>
    <xf numFmtId="3" fontId="7" fillId="40" borderId="23" xfId="53" applyNumberFormat="1" applyFont="1" applyFill="1" applyBorder="1" applyAlignment="1">
      <alignment horizontal="center" vertical="center" wrapText="1"/>
      <protection/>
    </xf>
    <xf numFmtId="4" fontId="7" fillId="40" borderId="24" xfId="53" applyNumberFormat="1" applyFont="1" applyFill="1" applyBorder="1" applyAlignment="1">
      <alignment horizontal="right" vertical="center" wrapText="1"/>
      <protection/>
    </xf>
    <xf numFmtId="0" fontId="15" fillId="33" borderId="56" xfId="0" applyFont="1" applyFill="1" applyBorder="1" applyAlignment="1">
      <alignment/>
    </xf>
    <xf numFmtId="0" fontId="15" fillId="33" borderId="51" xfId="0" applyFont="1" applyFill="1" applyBorder="1" applyAlignment="1">
      <alignment horizontal="center"/>
    </xf>
    <xf numFmtId="0" fontId="10" fillId="33" borderId="51" xfId="0" applyFont="1" applyFill="1" applyBorder="1" applyAlignment="1">
      <alignment/>
    </xf>
    <xf numFmtId="0" fontId="10" fillId="33" borderId="57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0" fontId="6" fillId="37" borderId="23" xfId="53" applyFont="1" applyFill="1" applyBorder="1" applyAlignment="1">
      <alignment horizontal="right" vertical="center" wrapText="1"/>
      <protection/>
    </xf>
    <xf numFmtId="49" fontId="7" fillId="41" borderId="19" xfId="0" applyNumberFormat="1" applyFont="1" applyFill="1" applyBorder="1" applyAlignment="1">
      <alignment horizontal="left" vertical="center" wrapText="1"/>
    </xf>
    <xf numFmtId="49" fontId="7" fillId="41" borderId="15" xfId="53" applyNumberFormat="1" applyFont="1" applyFill="1" applyBorder="1" applyAlignment="1">
      <alignment horizontal="center" vertical="center" wrapText="1"/>
      <protection/>
    </xf>
    <xf numFmtId="49" fontId="7" fillId="41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7" xfId="53" applyNumberFormat="1" applyFont="1" applyFill="1" applyBorder="1" applyAlignment="1">
      <alignment horizontal="center" vertical="center" wrapText="1"/>
      <protection/>
    </xf>
    <xf numFmtId="2" fontId="7" fillId="33" borderId="11" xfId="0" applyNumberFormat="1" applyFont="1" applyFill="1" applyBorder="1" applyAlignment="1">
      <alignment horizontal="right" wrapText="1"/>
    </xf>
    <xf numFmtId="0" fontId="10" fillId="39" borderId="28" xfId="0" applyFont="1" applyFill="1" applyBorder="1" applyAlignment="1">
      <alignment horizontal="left"/>
    </xf>
    <xf numFmtId="0" fontId="10" fillId="39" borderId="29" xfId="0" applyFont="1" applyFill="1" applyBorder="1" applyAlignment="1">
      <alignment horizontal="left"/>
    </xf>
    <xf numFmtId="0" fontId="10" fillId="39" borderId="41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 vertical="top"/>
    </xf>
    <xf numFmtId="0" fontId="11" fillId="33" borderId="37" xfId="0" applyFont="1" applyFill="1" applyBorder="1" applyAlignment="1">
      <alignment horizontal="center"/>
    </xf>
    <xf numFmtId="0" fontId="10" fillId="39" borderId="37" xfId="0" applyFont="1" applyFill="1" applyBorder="1" applyAlignment="1">
      <alignment horizontal="left"/>
    </xf>
    <xf numFmtId="0" fontId="10" fillId="39" borderId="55" xfId="0" applyFont="1" applyFill="1" applyBorder="1" applyAlignment="1">
      <alignment horizontal="left"/>
    </xf>
    <xf numFmtId="0" fontId="11" fillId="33" borderId="0" xfId="0" applyFont="1" applyFill="1" applyAlignment="1">
      <alignment horizontal="center"/>
    </xf>
    <xf numFmtId="14" fontId="9" fillId="33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10" fillId="38" borderId="28" xfId="0" applyFont="1" applyFill="1" applyBorder="1" applyAlignment="1">
      <alignment horizontal="left"/>
    </xf>
    <xf numFmtId="0" fontId="10" fillId="38" borderId="29" xfId="0" applyFont="1" applyFill="1" applyBorder="1" applyAlignment="1">
      <alignment horizontal="left"/>
    </xf>
    <xf numFmtId="0" fontId="10" fillId="38" borderId="41" xfId="0" applyFont="1" applyFill="1" applyBorder="1" applyAlignment="1">
      <alignment horizontal="left"/>
    </xf>
    <xf numFmtId="0" fontId="15" fillId="39" borderId="36" xfId="0" applyFont="1" applyFill="1" applyBorder="1" applyAlignment="1">
      <alignment horizontal="left"/>
    </xf>
    <xf numFmtId="0" fontId="15" fillId="39" borderId="37" xfId="0" applyFont="1" applyFill="1" applyBorder="1" applyAlignment="1">
      <alignment horizontal="left"/>
    </xf>
    <xf numFmtId="0" fontId="15" fillId="39" borderId="55" xfId="0" applyFont="1" applyFill="1" applyBorder="1" applyAlignment="1">
      <alignment horizontal="left"/>
    </xf>
    <xf numFmtId="0" fontId="74" fillId="32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6953250</xdr:colOff>
      <xdr:row>2</xdr:row>
      <xdr:rowOff>190500</xdr:rowOff>
    </xdr:from>
    <xdr:to>
      <xdr:col>2</xdr:col>
      <xdr:colOff>800100</xdr:colOff>
      <xdr:row>6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657225"/>
          <a:ext cx="2647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6381750</xdr:colOff>
      <xdr:row>3</xdr:row>
      <xdr:rowOff>28575</xdr:rowOff>
    </xdr:from>
    <xdr:to>
      <xdr:col>2</xdr:col>
      <xdr:colOff>666750</xdr:colOff>
      <xdr:row>6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742950"/>
          <a:ext cx="2638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7019925</xdr:colOff>
      <xdr:row>2</xdr:row>
      <xdr:rowOff>123825</xdr:rowOff>
    </xdr:from>
    <xdr:to>
      <xdr:col>2</xdr:col>
      <xdr:colOff>523875</xdr:colOff>
      <xdr:row>6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600075"/>
          <a:ext cx="2800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6210300</xdr:colOff>
      <xdr:row>2</xdr:row>
      <xdr:rowOff>190500</xdr:rowOff>
    </xdr:from>
    <xdr:to>
      <xdr:col>1</xdr:col>
      <xdr:colOff>171450</xdr:colOff>
      <xdr:row>6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0"/>
          <a:ext cx="2486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6343650</xdr:colOff>
      <xdr:row>3</xdr:row>
      <xdr:rowOff>0</xdr:rowOff>
    </xdr:from>
    <xdr:to>
      <xdr:col>1</xdr:col>
      <xdr:colOff>1009650</xdr:colOff>
      <xdr:row>6</xdr:row>
      <xdr:rowOff>190500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714375"/>
          <a:ext cx="2638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6381750</xdr:colOff>
      <xdr:row>3</xdr:row>
      <xdr:rowOff>0</xdr:rowOff>
    </xdr:from>
    <xdr:to>
      <xdr:col>1</xdr:col>
      <xdr:colOff>1038225</xdr:colOff>
      <xdr:row>6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714375"/>
          <a:ext cx="2705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6410325</xdr:colOff>
      <xdr:row>2</xdr:row>
      <xdr:rowOff>209550</xdr:rowOff>
    </xdr:from>
    <xdr:to>
      <xdr:col>2</xdr:col>
      <xdr:colOff>95250</xdr:colOff>
      <xdr:row>6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685800"/>
          <a:ext cx="2457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6124575</xdr:colOff>
      <xdr:row>3</xdr:row>
      <xdr:rowOff>38100</xdr:rowOff>
    </xdr:from>
    <xdr:to>
      <xdr:col>2</xdr:col>
      <xdr:colOff>171450</xdr:colOff>
      <xdr:row>6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752475"/>
          <a:ext cx="2447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5772150</xdr:colOff>
      <xdr:row>3</xdr:row>
      <xdr:rowOff>38100</xdr:rowOff>
    </xdr:from>
    <xdr:to>
      <xdr:col>1</xdr:col>
      <xdr:colOff>1000125</xdr:colOff>
      <xdr:row>6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752475"/>
          <a:ext cx="2486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toracia.by/" TargetMode="External" /><Relationship Id="rId2" Type="http://schemas.openxmlformats.org/officeDocument/2006/relationships/hyperlink" Target="http://www.facebook.com/restoraci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toracia.by/" TargetMode="External" /><Relationship Id="rId2" Type="http://schemas.openxmlformats.org/officeDocument/2006/relationships/hyperlink" Target="http://www.facebook.com/restoracia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restoracia" TargetMode="External" /><Relationship Id="rId2" Type="http://schemas.openxmlformats.org/officeDocument/2006/relationships/hyperlink" Target="http://www.restoracia.by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restoracia" TargetMode="External" /><Relationship Id="rId2" Type="http://schemas.openxmlformats.org/officeDocument/2006/relationships/hyperlink" Target="http://www.restoracia.by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restoracia" TargetMode="External" /><Relationship Id="rId2" Type="http://schemas.openxmlformats.org/officeDocument/2006/relationships/hyperlink" Target="http://www.restoracia.by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toracia.by/" TargetMode="External" /><Relationship Id="rId2" Type="http://schemas.openxmlformats.org/officeDocument/2006/relationships/hyperlink" Target="http://www.facebook.com/restoracia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toracia.by/" TargetMode="External" /><Relationship Id="rId2" Type="http://schemas.openxmlformats.org/officeDocument/2006/relationships/hyperlink" Target="http://www.facebook.com/restoracia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toracia.by/" TargetMode="External" /><Relationship Id="rId2" Type="http://schemas.openxmlformats.org/officeDocument/2006/relationships/hyperlink" Target="http://www.facebook.com/restoracia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estoracia.by/" TargetMode="External" /><Relationship Id="rId2" Type="http://schemas.openxmlformats.org/officeDocument/2006/relationships/hyperlink" Target="http://www.facebook.com/restoracia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FP995"/>
  <sheetViews>
    <sheetView view="pageBreakPreview" zoomScale="55" zoomScaleNormal="60" zoomScaleSheetLayoutView="55" workbookViewId="0" topLeftCell="A371">
      <selection activeCell="F403" sqref="F403"/>
    </sheetView>
  </sheetViews>
  <sheetFormatPr defaultColWidth="8.8515625" defaultRowHeight="12.75"/>
  <cols>
    <col min="1" max="1" width="108.421875" style="101" customWidth="1"/>
    <col min="2" max="2" width="23.57421875" style="655" customWidth="1"/>
    <col min="3" max="3" width="26.421875" style="101" customWidth="1"/>
    <col min="4" max="4" width="27.8515625" style="101" customWidth="1"/>
    <col min="5" max="5" width="15.28125" style="101" customWidth="1"/>
    <col min="6" max="6" width="15.8515625" style="101" customWidth="1"/>
    <col min="7" max="7" width="14.28125" style="101" customWidth="1"/>
    <col min="8" max="8" width="11.7109375" style="101" customWidth="1"/>
    <col min="9" max="9" width="17.57421875" style="101" customWidth="1"/>
    <col min="10" max="16384" width="8.8515625" style="101" customWidth="1"/>
  </cols>
  <sheetData>
    <row r="1" spans="1:9" ht="18">
      <c r="A1" s="82"/>
      <c r="B1" s="92"/>
      <c r="C1" s="82"/>
      <c r="D1" s="92"/>
      <c r="E1" s="82"/>
      <c r="F1" s="82"/>
      <c r="G1" s="91"/>
      <c r="H1" s="82"/>
      <c r="I1" s="91"/>
    </row>
    <row r="2" spans="1:9" ht="18.75">
      <c r="A2" s="95" t="s">
        <v>424</v>
      </c>
      <c r="B2" s="576"/>
      <c r="C2" s="95"/>
      <c r="D2" s="89"/>
      <c r="E2" s="105"/>
      <c r="F2" s="89"/>
      <c r="G2" s="89"/>
      <c r="H2" s="90"/>
      <c r="I2" s="89"/>
    </row>
    <row r="3" spans="1:9" ht="18.75">
      <c r="A3" s="95" t="s">
        <v>1009</v>
      </c>
      <c r="B3" s="576"/>
      <c r="C3" s="95"/>
      <c r="D3" s="89"/>
      <c r="E3" s="926" t="s">
        <v>263</v>
      </c>
      <c r="F3" s="926"/>
      <c r="G3" s="926"/>
      <c r="H3" s="926"/>
      <c r="I3" s="926"/>
    </row>
    <row r="4" spans="1:9" ht="18.75">
      <c r="A4" s="95" t="s">
        <v>638</v>
      </c>
      <c r="B4" s="576"/>
      <c r="C4" s="95"/>
      <c r="F4" s="219"/>
      <c r="G4" s="219"/>
      <c r="H4" s="219"/>
      <c r="I4" s="219" t="s">
        <v>426</v>
      </c>
    </row>
    <row r="5" spans="1:9" ht="18.75">
      <c r="A5" s="95" t="s">
        <v>849</v>
      </c>
      <c r="B5" s="576"/>
      <c r="C5" s="95"/>
      <c r="D5" s="89"/>
      <c r="E5" s="926" t="s">
        <v>93</v>
      </c>
      <c r="F5" s="926"/>
      <c r="G5" s="926"/>
      <c r="H5" s="926"/>
      <c r="I5" s="926"/>
    </row>
    <row r="6" spans="1:4" ht="18.75">
      <c r="A6" s="95" t="s">
        <v>873</v>
      </c>
      <c r="B6" s="576"/>
      <c r="C6" s="95"/>
      <c r="D6" s="89"/>
    </row>
    <row r="7" spans="1:9" ht="18.75">
      <c r="A7" s="95" t="s">
        <v>425</v>
      </c>
      <c r="B7" s="576"/>
      <c r="C7" s="95"/>
      <c r="D7" s="105"/>
      <c r="E7" s="89"/>
      <c r="F7" s="89"/>
      <c r="G7" s="90"/>
      <c r="H7" s="89"/>
      <c r="I7" s="90"/>
    </row>
    <row r="8" spans="1:9" ht="18.75">
      <c r="A8" s="95" t="s">
        <v>423</v>
      </c>
      <c r="B8" s="576"/>
      <c r="C8" s="82"/>
      <c r="D8" s="92"/>
      <c r="E8" s="82"/>
      <c r="F8" s="82"/>
      <c r="G8" s="91"/>
      <c r="H8" s="82"/>
      <c r="I8" s="106">
        <v>43286</v>
      </c>
    </row>
    <row r="9" spans="1:9" ht="19.5" thickBot="1">
      <c r="A9" s="927" t="s">
        <v>141</v>
      </c>
      <c r="B9" s="927"/>
      <c r="C9" s="927"/>
      <c r="D9" s="927"/>
      <c r="E9" s="927"/>
      <c r="F9" s="927"/>
      <c r="G9" s="927"/>
      <c r="H9" s="927"/>
      <c r="I9" s="927"/>
    </row>
    <row r="10" spans="1:9" ht="30.75" thickBot="1">
      <c r="A10" s="438" t="s">
        <v>35</v>
      </c>
      <c r="B10" s="439" t="s">
        <v>887</v>
      </c>
      <c r="C10" s="439" t="s">
        <v>362</v>
      </c>
      <c r="D10" s="440" t="s">
        <v>50</v>
      </c>
      <c r="E10" s="440" t="s">
        <v>51</v>
      </c>
      <c r="F10" s="440" t="s">
        <v>650</v>
      </c>
      <c r="G10" s="441" t="s">
        <v>36</v>
      </c>
      <c r="H10" s="440" t="s">
        <v>37</v>
      </c>
      <c r="I10" s="442" t="s">
        <v>38</v>
      </c>
    </row>
    <row r="11" spans="1:9" ht="30" customHeight="1" thickBot="1">
      <c r="A11" s="279" t="s">
        <v>138</v>
      </c>
      <c r="B11" s="573"/>
      <c r="C11" s="110"/>
      <c r="D11" s="110"/>
      <c r="E11" s="110"/>
      <c r="F11" s="110"/>
      <c r="G11" s="110"/>
      <c r="H11" s="110"/>
      <c r="I11" s="466"/>
    </row>
    <row r="12" spans="1:9" ht="30" customHeight="1">
      <c r="A12" s="134" t="s">
        <v>310</v>
      </c>
      <c r="B12" s="577"/>
      <c r="C12" s="135"/>
      <c r="D12" s="135"/>
      <c r="E12" s="135"/>
      <c r="F12" s="135"/>
      <c r="G12" s="135"/>
      <c r="H12" s="135"/>
      <c r="I12" s="467"/>
    </row>
    <row r="13" spans="1:9" ht="18.75" customHeight="1">
      <c r="A13" s="53" t="s">
        <v>489</v>
      </c>
      <c r="B13" s="578">
        <v>50461</v>
      </c>
      <c r="C13" s="113" t="s">
        <v>404</v>
      </c>
      <c r="D13" s="22" t="s">
        <v>31</v>
      </c>
      <c r="E13" s="19" t="s">
        <v>44</v>
      </c>
      <c r="F13" s="19">
        <v>6</v>
      </c>
      <c r="G13" s="343">
        <f>G676</f>
        <v>24.61</v>
      </c>
      <c r="H13" s="21">
        <v>20</v>
      </c>
      <c r="I13" s="348">
        <f aca="true" t="shared" si="0" ref="I13:I27">G13+G13*H13/100</f>
        <v>29.532</v>
      </c>
    </row>
    <row r="14" spans="1:9" ht="18.75" customHeight="1">
      <c r="A14" s="53" t="s">
        <v>641</v>
      </c>
      <c r="B14" s="578">
        <v>50556</v>
      </c>
      <c r="C14" s="113" t="s">
        <v>404</v>
      </c>
      <c r="D14" s="22" t="s">
        <v>48</v>
      </c>
      <c r="E14" s="19" t="s">
        <v>44</v>
      </c>
      <c r="F14" s="19">
        <v>6</v>
      </c>
      <c r="G14" s="343">
        <f>G674</f>
        <v>9.8</v>
      </c>
      <c r="H14" s="21">
        <v>20</v>
      </c>
      <c r="I14" s="348">
        <f t="shared" si="0"/>
        <v>11.760000000000002</v>
      </c>
    </row>
    <row r="15" spans="1:9" ht="18.75" customHeight="1">
      <c r="A15" s="76" t="s">
        <v>775</v>
      </c>
      <c r="B15" s="628">
        <v>50552</v>
      </c>
      <c r="C15" s="162" t="s">
        <v>404</v>
      </c>
      <c r="D15" s="74" t="s">
        <v>48</v>
      </c>
      <c r="E15" s="77" t="s">
        <v>44</v>
      </c>
      <c r="F15" s="77">
        <v>6</v>
      </c>
      <c r="G15" s="345">
        <f>G671</f>
        <v>38.92</v>
      </c>
      <c r="H15" s="67">
        <v>20</v>
      </c>
      <c r="I15" s="347">
        <f t="shared" si="0"/>
        <v>46.704</v>
      </c>
    </row>
    <row r="16" spans="1:9" ht="18.75" customHeight="1">
      <c r="A16" s="57" t="s">
        <v>1260</v>
      </c>
      <c r="B16" s="581">
        <v>50851</v>
      </c>
      <c r="C16" s="123" t="s">
        <v>363</v>
      </c>
      <c r="D16" s="62" t="s">
        <v>45</v>
      </c>
      <c r="E16" s="63" t="s">
        <v>44</v>
      </c>
      <c r="F16" s="63">
        <v>6</v>
      </c>
      <c r="G16" s="346">
        <v>24.92</v>
      </c>
      <c r="H16" s="51">
        <v>20</v>
      </c>
      <c r="I16" s="349">
        <f t="shared" si="0"/>
        <v>29.904000000000003</v>
      </c>
    </row>
    <row r="17" spans="1:9" ht="18.75" customHeight="1">
      <c r="A17" s="25" t="s">
        <v>776</v>
      </c>
      <c r="B17" s="580">
        <v>50554</v>
      </c>
      <c r="C17" s="26" t="s">
        <v>404</v>
      </c>
      <c r="D17" s="18" t="s">
        <v>48</v>
      </c>
      <c r="E17" s="27" t="s">
        <v>44</v>
      </c>
      <c r="F17" s="27">
        <v>6</v>
      </c>
      <c r="G17" s="343">
        <f>G672</f>
        <v>37.84</v>
      </c>
      <c r="H17" s="21">
        <v>20</v>
      </c>
      <c r="I17" s="348">
        <f t="shared" si="0"/>
        <v>45.408</v>
      </c>
    </row>
    <row r="18" spans="1:9" ht="18.75" customHeight="1">
      <c r="A18" s="25" t="s">
        <v>777</v>
      </c>
      <c r="B18" s="580">
        <v>50555</v>
      </c>
      <c r="C18" s="26" t="s">
        <v>404</v>
      </c>
      <c r="D18" s="18" t="s">
        <v>48</v>
      </c>
      <c r="E18" s="27" t="s">
        <v>44</v>
      </c>
      <c r="F18" s="27">
        <v>6</v>
      </c>
      <c r="G18" s="343">
        <f>G673</f>
        <v>32.92</v>
      </c>
      <c r="H18" s="21">
        <v>20</v>
      </c>
      <c r="I18" s="348">
        <f t="shared" si="0"/>
        <v>39.504000000000005</v>
      </c>
    </row>
    <row r="19" spans="1:9" ht="18.75" customHeight="1">
      <c r="A19" s="57" t="s">
        <v>778</v>
      </c>
      <c r="B19" s="581">
        <v>50553</v>
      </c>
      <c r="C19" s="200" t="s">
        <v>404</v>
      </c>
      <c r="D19" s="62" t="s">
        <v>48</v>
      </c>
      <c r="E19" s="63" t="s">
        <v>44</v>
      </c>
      <c r="F19" s="63">
        <v>12</v>
      </c>
      <c r="G19" s="346">
        <f>G675</f>
        <v>15.16</v>
      </c>
      <c r="H19" s="51">
        <v>20</v>
      </c>
      <c r="I19" s="387">
        <f t="shared" si="0"/>
        <v>18.192</v>
      </c>
    </row>
    <row r="20" spans="1:9" ht="18.75" customHeight="1">
      <c r="A20" s="57" t="s">
        <v>1261</v>
      </c>
      <c r="B20" s="581">
        <v>50853</v>
      </c>
      <c r="C20" s="123" t="s">
        <v>363</v>
      </c>
      <c r="D20" s="62" t="s">
        <v>45</v>
      </c>
      <c r="E20" s="63" t="s">
        <v>44</v>
      </c>
      <c r="F20" s="63">
        <v>6</v>
      </c>
      <c r="G20" s="349">
        <v>17.88</v>
      </c>
      <c r="H20" s="51">
        <v>20</v>
      </c>
      <c r="I20" s="349">
        <f t="shared" si="0"/>
        <v>21.456</v>
      </c>
    </row>
    <row r="21" spans="1:9" ht="18.75" customHeight="1">
      <c r="A21" s="57" t="s">
        <v>1357</v>
      </c>
      <c r="B21" s="581">
        <v>50854</v>
      </c>
      <c r="C21" s="123" t="s">
        <v>363</v>
      </c>
      <c r="D21" s="62" t="s">
        <v>49</v>
      </c>
      <c r="E21" s="63" t="s">
        <v>44</v>
      </c>
      <c r="F21" s="63">
        <v>6</v>
      </c>
      <c r="G21" s="346">
        <v>20.77</v>
      </c>
      <c r="H21" s="51">
        <v>20</v>
      </c>
      <c r="I21" s="349">
        <f t="shared" si="0"/>
        <v>24.924</v>
      </c>
    </row>
    <row r="22" spans="1:9" ht="18.75" customHeight="1">
      <c r="A22" s="53" t="s">
        <v>297</v>
      </c>
      <c r="B22" s="578">
        <v>51237</v>
      </c>
      <c r="C22" s="113"/>
      <c r="D22" s="22" t="s">
        <v>48</v>
      </c>
      <c r="E22" s="19" t="s">
        <v>44</v>
      </c>
      <c r="F22" s="19">
        <v>659</v>
      </c>
      <c r="G22" s="343">
        <v>29.3</v>
      </c>
      <c r="H22" s="21">
        <v>20</v>
      </c>
      <c r="I22" s="348">
        <f t="shared" si="0"/>
        <v>35.160000000000004</v>
      </c>
    </row>
    <row r="23" spans="1:9" ht="18.75" customHeight="1" hidden="1">
      <c r="A23" s="57" t="s">
        <v>1262</v>
      </c>
      <c r="B23" s="581">
        <v>50830</v>
      </c>
      <c r="C23" s="123" t="s">
        <v>859</v>
      </c>
      <c r="D23" s="62" t="s">
        <v>49</v>
      </c>
      <c r="E23" s="63" t="s">
        <v>44</v>
      </c>
      <c r="F23" s="63">
        <v>12</v>
      </c>
      <c r="G23" s="346">
        <v>17.23</v>
      </c>
      <c r="H23" s="51">
        <v>20</v>
      </c>
      <c r="I23" s="349">
        <f t="shared" si="0"/>
        <v>20.676000000000002</v>
      </c>
    </row>
    <row r="24" spans="1:9" ht="18.75" customHeight="1">
      <c r="A24" s="57" t="s">
        <v>1263</v>
      </c>
      <c r="B24" s="581">
        <v>50831</v>
      </c>
      <c r="C24" s="123" t="s">
        <v>860</v>
      </c>
      <c r="D24" s="62" t="s">
        <v>49</v>
      </c>
      <c r="E24" s="63" t="s">
        <v>44</v>
      </c>
      <c r="F24" s="63">
        <v>6</v>
      </c>
      <c r="G24" s="346">
        <v>19.45</v>
      </c>
      <c r="H24" s="51">
        <v>20</v>
      </c>
      <c r="I24" s="349">
        <f t="shared" si="0"/>
        <v>23.34</v>
      </c>
    </row>
    <row r="25" spans="1:9" ht="18.75" customHeight="1" hidden="1">
      <c r="A25" s="57" t="s">
        <v>1264</v>
      </c>
      <c r="B25" s="581">
        <v>50852</v>
      </c>
      <c r="C25" s="123" t="s">
        <v>363</v>
      </c>
      <c r="D25" s="62" t="s">
        <v>45</v>
      </c>
      <c r="E25" s="63" t="s">
        <v>44</v>
      </c>
      <c r="F25" s="63">
        <v>6</v>
      </c>
      <c r="G25" s="346">
        <v>24.56</v>
      </c>
      <c r="H25" s="51">
        <v>20</v>
      </c>
      <c r="I25" s="349">
        <f t="shared" si="0"/>
        <v>29.471999999999998</v>
      </c>
    </row>
    <row r="26" spans="1:9" ht="18.75" customHeight="1" hidden="1">
      <c r="A26" s="53" t="s">
        <v>364</v>
      </c>
      <c r="B26" s="578">
        <v>5814</v>
      </c>
      <c r="C26" s="113" t="s">
        <v>363</v>
      </c>
      <c r="D26" s="22" t="s">
        <v>46</v>
      </c>
      <c r="E26" s="19" t="s">
        <v>54</v>
      </c>
      <c r="F26" s="19">
        <v>6</v>
      </c>
      <c r="G26" s="343">
        <v>29.84</v>
      </c>
      <c r="H26" s="21">
        <v>20</v>
      </c>
      <c r="I26" s="348">
        <f t="shared" si="0"/>
        <v>35.808</v>
      </c>
    </row>
    <row r="27" spans="1:9" ht="18.75" customHeight="1">
      <c r="A27" s="196" t="s">
        <v>1275</v>
      </c>
      <c r="B27" s="582">
        <v>50345</v>
      </c>
      <c r="C27" s="197" t="s">
        <v>882</v>
      </c>
      <c r="D27" s="49" t="s">
        <v>49</v>
      </c>
      <c r="E27" s="50" t="s">
        <v>44</v>
      </c>
      <c r="F27" s="50">
        <v>12</v>
      </c>
      <c r="G27" s="346">
        <v>30.8</v>
      </c>
      <c r="H27" s="51">
        <v>20</v>
      </c>
      <c r="I27" s="349">
        <f t="shared" si="0"/>
        <v>36.96</v>
      </c>
    </row>
    <row r="28" spans="1:9" ht="18.75" customHeight="1">
      <c r="A28" s="301" t="s">
        <v>323</v>
      </c>
      <c r="B28" s="583"/>
      <c r="C28" s="240"/>
      <c r="D28" s="240"/>
      <c r="E28" s="240"/>
      <c r="F28" s="240"/>
      <c r="G28" s="240"/>
      <c r="H28" s="240"/>
      <c r="I28" s="302"/>
    </row>
    <row r="29" spans="1:9" ht="18.75" customHeight="1">
      <c r="A29" s="53" t="s">
        <v>473</v>
      </c>
      <c r="B29" s="578">
        <v>50777</v>
      </c>
      <c r="C29" s="113"/>
      <c r="D29" s="22" t="s">
        <v>31</v>
      </c>
      <c r="E29" s="19" t="s">
        <v>40</v>
      </c>
      <c r="F29" s="19">
        <v>1</v>
      </c>
      <c r="G29" s="351">
        <v>87.54</v>
      </c>
      <c r="H29" s="21">
        <v>20</v>
      </c>
      <c r="I29" s="348">
        <f>G29+G29*H29/100</f>
        <v>105.048</v>
      </c>
    </row>
    <row r="30" spans="1:9" ht="18.75" customHeight="1" hidden="1">
      <c r="A30" s="53" t="s">
        <v>843</v>
      </c>
      <c r="B30" s="578">
        <v>50870</v>
      </c>
      <c r="C30" s="113" t="s">
        <v>842</v>
      </c>
      <c r="D30" s="22" t="s">
        <v>31</v>
      </c>
      <c r="E30" s="19" t="s">
        <v>40</v>
      </c>
      <c r="F30" s="19">
        <v>1</v>
      </c>
      <c r="G30" s="351">
        <v>97.26</v>
      </c>
      <c r="H30" s="21">
        <v>20</v>
      </c>
      <c r="I30" s="348">
        <f>G30+G30*H30/100</f>
        <v>116.712</v>
      </c>
    </row>
    <row r="31" spans="1:9" ht="18.75" customHeight="1">
      <c r="A31" s="53" t="s">
        <v>95</v>
      </c>
      <c r="B31" s="578">
        <v>5451</v>
      </c>
      <c r="C31" s="113"/>
      <c r="D31" s="22" t="s">
        <v>76</v>
      </c>
      <c r="E31" s="19" t="s">
        <v>40</v>
      </c>
      <c r="F31" s="19">
        <v>1</v>
      </c>
      <c r="G31" s="351">
        <v>56.21</v>
      </c>
      <c r="H31" s="21">
        <v>20</v>
      </c>
      <c r="I31" s="348">
        <f>G31+G31*H31/100</f>
        <v>67.452</v>
      </c>
    </row>
    <row r="32" spans="1:9" ht="18.75" customHeight="1">
      <c r="A32" s="53" t="s">
        <v>840</v>
      </c>
      <c r="B32" s="578">
        <v>50767</v>
      </c>
      <c r="C32" s="113" t="s">
        <v>363</v>
      </c>
      <c r="D32" s="22" t="s">
        <v>49</v>
      </c>
      <c r="E32" s="19" t="s">
        <v>41</v>
      </c>
      <c r="F32" s="19">
        <v>12</v>
      </c>
      <c r="G32" s="351">
        <v>7.67</v>
      </c>
      <c r="H32" s="21">
        <v>20</v>
      </c>
      <c r="I32" s="348">
        <f>G32+G32*H32/100</f>
        <v>9.204</v>
      </c>
    </row>
    <row r="33" spans="1:9" ht="18.75" customHeight="1">
      <c r="A33" s="247" t="s">
        <v>5</v>
      </c>
      <c r="B33" s="584">
        <v>6158</v>
      </c>
      <c r="C33" s="256" t="s">
        <v>365</v>
      </c>
      <c r="D33" s="192" t="s">
        <v>72</v>
      </c>
      <c r="E33" s="193" t="s">
        <v>44</v>
      </c>
      <c r="F33" s="193">
        <v>12</v>
      </c>
      <c r="G33" s="352">
        <v>4.97</v>
      </c>
      <c r="H33" s="195">
        <v>20</v>
      </c>
      <c r="I33" s="349">
        <f>G33+G33*H33/100</f>
        <v>5.9639999999999995</v>
      </c>
    </row>
    <row r="34" spans="1:9" ht="18.75" customHeight="1">
      <c r="A34" s="301" t="s">
        <v>311</v>
      </c>
      <c r="B34" s="583"/>
      <c r="C34" s="240"/>
      <c r="D34" s="240"/>
      <c r="E34" s="240"/>
      <c r="F34" s="240"/>
      <c r="G34" s="240"/>
      <c r="H34" s="240"/>
      <c r="I34" s="302"/>
    </row>
    <row r="35" spans="1:9" ht="18.75" customHeight="1">
      <c r="A35" s="131" t="s">
        <v>71</v>
      </c>
      <c r="B35" s="585">
        <v>16</v>
      </c>
      <c r="C35" s="111" t="s">
        <v>363</v>
      </c>
      <c r="D35" s="112" t="s">
        <v>45</v>
      </c>
      <c r="E35" s="66" t="s">
        <v>58</v>
      </c>
      <c r="F35" s="66">
        <v>1</v>
      </c>
      <c r="G35" s="345">
        <v>86.28</v>
      </c>
      <c r="H35" s="67">
        <v>20</v>
      </c>
      <c r="I35" s="347">
        <f aca="true" t="shared" si="1" ref="I35:I52">G35+G35*H35/100</f>
        <v>103.536</v>
      </c>
    </row>
    <row r="36" spans="1:9" ht="18.75" customHeight="1" thickBot="1">
      <c r="A36" s="59" t="s">
        <v>70</v>
      </c>
      <c r="B36" s="586">
        <v>20</v>
      </c>
      <c r="C36" s="133" t="s">
        <v>363</v>
      </c>
      <c r="D36" s="60" t="s">
        <v>45</v>
      </c>
      <c r="E36" s="61" t="s">
        <v>58</v>
      </c>
      <c r="F36" s="61">
        <v>1</v>
      </c>
      <c r="G36" s="357">
        <v>43.76</v>
      </c>
      <c r="H36" s="43">
        <v>20</v>
      </c>
      <c r="I36" s="359">
        <f t="shared" si="1"/>
        <v>52.512</v>
      </c>
    </row>
    <row r="37" spans="1:9" ht="18.75" customHeight="1">
      <c r="A37" s="54" t="s">
        <v>189</v>
      </c>
      <c r="B37" s="587">
        <v>5934</v>
      </c>
      <c r="C37" s="132" t="s">
        <v>363</v>
      </c>
      <c r="D37" s="55" t="s">
        <v>47</v>
      </c>
      <c r="E37" s="56" t="s">
        <v>41</v>
      </c>
      <c r="F37" s="56">
        <v>6</v>
      </c>
      <c r="G37" s="358">
        <v>6.56</v>
      </c>
      <c r="H37" s="37">
        <v>20</v>
      </c>
      <c r="I37" s="360">
        <f t="shared" si="1"/>
        <v>7.872</v>
      </c>
    </row>
    <row r="38" spans="1:9" ht="18.75" customHeight="1" hidden="1">
      <c r="A38" s="53" t="s">
        <v>190</v>
      </c>
      <c r="B38" s="578">
        <v>6012</v>
      </c>
      <c r="C38" s="80" t="s">
        <v>363</v>
      </c>
      <c r="D38" s="22" t="s">
        <v>45</v>
      </c>
      <c r="E38" s="19" t="s">
        <v>41</v>
      </c>
      <c r="F38" s="19">
        <v>6</v>
      </c>
      <c r="G38" s="343">
        <v>6.51</v>
      </c>
      <c r="H38" s="21">
        <v>20</v>
      </c>
      <c r="I38" s="348">
        <f t="shared" si="1"/>
        <v>7.811999999999999</v>
      </c>
    </row>
    <row r="39" spans="1:9" ht="18.75" customHeight="1">
      <c r="A39" s="53" t="s">
        <v>191</v>
      </c>
      <c r="B39" s="578">
        <v>5932</v>
      </c>
      <c r="C39" s="80" t="s">
        <v>363</v>
      </c>
      <c r="D39" s="22" t="s">
        <v>45</v>
      </c>
      <c r="E39" s="19" t="s">
        <v>41</v>
      </c>
      <c r="F39" s="19">
        <v>6</v>
      </c>
      <c r="G39" s="343">
        <v>12.79</v>
      </c>
      <c r="H39" s="21">
        <v>20</v>
      </c>
      <c r="I39" s="348">
        <f t="shared" si="1"/>
        <v>15.347999999999999</v>
      </c>
    </row>
    <row r="40" spans="1:9" ht="18.75" customHeight="1" hidden="1">
      <c r="A40" s="53" t="s">
        <v>9</v>
      </c>
      <c r="B40" s="578">
        <v>6156</v>
      </c>
      <c r="C40" s="80" t="s">
        <v>363</v>
      </c>
      <c r="D40" s="22" t="s">
        <v>45</v>
      </c>
      <c r="E40" s="19" t="s">
        <v>41</v>
      </c>
      <c r="F40" s="19">
        <v>6</v>
      </c>
      <c r="G40" s="343">
        <v>7.16</v>
      </c>
      <c r="H40" s="21">
        <v>20</v>
      </c>
      <c r="I40" s="348">
        <f t="shared" si="1"/>
        <v>8.592</v>
      </c>
    </row>
    <row r="41" spans="1:9" ht="18.75" customHeight="1">
      <c r="A41" s="53" t="s">
        <v>171</v>
      </c>
      <c r="B41" s="578">
        <v>5475</v>
      </c>
      <c r="C41" s="80" t="s">
        <v>363</v>
      </c>
      <c r="D41" s="22" t="s">
        <v>45</v>
      </c>
      <c r="E41" s="19" t="s">
        <v>41</v>
      </c>
      <c r="F41" s="19">
        <v>12</v>
      </c>
      <c r="G41" s="343">
        <v>6.43</v>
      </c>
      <c r="H41" s="21">
        <v>20</v>
      </c>
      <c r="I41" s="348">
        <f t="shared" si="1"/>
        <v>7.715999999999999</v>
      </c>
    </row>
    <row r="42" spans="1:9" ht="18.75" customHeight="1">
      <c r="A42" s="53" t="s">
        <v>172</v>
      </c>
      <c r="B42" s="578">
        <v>18</v>
      </c>
      <c r="C42" s="80" t="s">
        <v>363</v>
      </c>
      <c r="D42" s="22" t="s">
        <v>45</v>
      </c>
      <c r="E42" s="19" t="s">
        <v>41</v>
      </c>
      <c r="F42" s="19">
        <v>12</v>
      </c>
      <c r="G42" s="343">
        <v>5.9</v>
      </c>
      <c r="H42" s="21">
        <v>20</v>
      </c>
      <c r="I42" s="348">
        <f t="shared" si="1"/>
        <v>7.08</v>
      </c>
    </row>
    <row r="43" spans="1:9" ht="18.75" customHeight="1">
      <c r="A43" s="53" t="s">
        <v>774</v>
      </c>
      <c r="B43" s="578">
        <v>19</v>
      </c>
      <c r="C43" s="80" t="s">
        <v>363</v>
      </c>
      <c r="D43" s="22" t="s">
        <v>45</v>
      </c>
      <c r="E43" s="19" t="s">
        <v>41</v>
      </c>
      <c r="F43" s="19">
        <v>12</v>
      </c>
      <c r="G43" s="343">
        <v>5.62</v>
      </c>
      <c r="H43" s="21">
        <v>20</v>
      </c>
      <c r="I43" s="348">
        <f t="shared" si="1"/>
        <v>6.744</v>
      </c>
    </row>
    <row r="44" spans="1:9" ht="18.75" customHeight="1">
      <c r="A44" s="53" t="s">
        <v>173</v>
      </c>
      <c r="B44" s="578">
        <v>5064</v>
      </c>
      <c r="C44" s="80" t="s">
        <v>363</v>
      </c>
      <c r="D44" s="22" t="s">
        <v>45</v>
      </c>
      <c r="E44" s="19" t="s">
        <v>41</v>
      </c>
      <c r="F44" s="19">
        <v>12</v>
      </c>
      <c r="G44" s="343">
        <v>4.16</v>
      </c>
      <c r="H44" s="21">
        <v>20</v>
      </c>
      <c r="I44" s="348">
        <f t="shared" si="1"/>
        <v>4.992</v>
      </c>
    </row>
    <row r="45" spans="1:9" ht="18.75" customHeight="1">
      <c r="A45" s="53" t="s">
        <v>174</v>
      </c>
      <c r="B45" s="578">
        <v>309</v>
      </c>
      <c r="C45" s="80" t="s">
        <v>363</v>
      </c>
      <c r="D45" s="22" t="s">
        <v>45</v>
      </c>
      <c r="E45" s="19" t="s">
        <v>41</v>
      </c>
      <c r="F45" s="19">
        <v>12</v>
      </c>
      <c r="G45" s="343">
        <v>6.06</v>
      </c>
      <c r="H45" s="21">
        <v>20</v>
      </c>
      <c r="I45" s="348">
        <f t="shared" si="1"/>
        <v>7.271999999999999</v>
      </c>
    </row>
    <row r="46" spans="1:9" ht="18.75" customHeight="1">
      <c r="A46" s="53" t="s">
        <v>175</v>
      </c>
      <c r="B46" s="578">
        <v>308</v>
      </c>
      <c r="C46" s="80" t="s">
        <v>363</v>
      </c>
      <c r="D46" s="22" t="s">
        <v>45</v>
      </c>
      <c r="E46" s="19" t="s">
        <v>41</v>
      </c>
      <c r="F46" s="19">
        <v>6</v>
      </c>
      <c r="G46" s="343">
        <v>6.33</v>
      </c>
      <c r="H46" s="21">
        <v>20</v>
      </c>
      <c r="I46" s="348">
        <f t="shared" si="1"/>
        <v>7.596</v>
      </c>
    </row>
    <row r="47" spans="1:9" ht="18.75" customHeight="1">
      <c r="A47" s="53" t="s">
        <v>176</v>
      </c>
      <c r="B47" s="578">
        <v>311</v>
      </c>
      <c r="C47" s="80" t="s">
        <v>363</v>
      </c>
      <c r="D47" s="22" t="s">
        <v>45</v>
      </c>
      <c r="E47" s="19" t="s">
        <v>41</v>
      </c>
      <c r="F47" s="19">
        <v>6</v>
      </c>
      <c r="G47" s="343">
        <v>6.79</v>
      </c>
      <c r="H47" s="21">
        <v>20</v>
      </c>
      <c r="I47" s="348">
        <f t="shared" si="1"/>
        <v>8.148</v>
      </c>
    </row>
    <row r="48" spans="1:9" ht="18.75" customHeight="1" hidden="1">
      <c r="A48" s="115" t="s">
        <v>24</v>
      </c>
      <c r="B48" s="588"/>
      <c r="C48" s="80" t="s">
        <v>363</v>
      </c>
      <c r="D48" s="22" t="s">
        <v>47</v>
      </c>
      <c r="E48" s="19" t="s">
        <v>41</v>
      </c>
      <c r="F48" s="19">
        <v>6</v>
      </c>
      <c r="G48" s="343">
        <v>6.74</v>
      </c>
      <c r="H48" s="21">
        <v>20</v>
      </c>
      <c r="I48" s="348">
        <f t="shared" si="1"/>
        <v>8.088000000000001</v>
      </c>
    </row>
    <row r="49" spans="1:9" ht="18.75" customHeight="1" hidden="1" thickBot="1">
      <c r="A49" s="117" t="s">
        <v>25</v>
      </c>
      <c r="B49" s="589"/>
      <c r="C49" s="133" t="s">
        <v>363</v>
      </c>
      <c r="D49" s="60" t="s">
        <v>47</v>
      </c>
      <c r="E49" s="61" t="s">
        <v>41</v>
      </c>
      <c r="F49" s="61">
        <v>6</v>
      </c>
      <c r="G49" s="357">
        <v>6.74</v>
      </c>
      <c r="H49" s="43">
        <v>20</v>
      </c>
      <c r="I49" s="359">
        <f t="shared" si="1"/>
        <v>8.088000000000001</v>
      </c>
    </row>
    <row r="50" spans="1:9" ht="18.75" customHeight="1">
      <c r="A50" s="131" t="s">
        <v>161</v>
      </c>
      <c r="B50" s="585">
        <v>5041</v>
      </c>
      <c r="C50" s="111" t="s">
        <v>365</v>
      </c>
      <c r="D50" s="112" t="s">
        <v>49</v>
      </c>
      <c r="E50" s="66" t="s">
        <v>44</v>
      </c>
      <c r="F50" s="66">
        <v>12</v>
      </c>
      <c r="G50" s="345">
        <v>4.82</v>
      </c>
      <c r="H50" s="67">
        <v>20</v>
      </c>
      <c r="I50" s="347">
        <f t="shared" si="1"/>
        <v>5.784000000000001</v>
      </c>
    </row>
    <row r="51" spans="1:9" ht="18.75" customHeight="1">
      <c r="A51" s="53" t="s">
        <v>162</v>
      </c>
      <c r="B51" s="578">
        <v>5034</v>
      </c>
      <c r="C51" s="80" t="s">
        <v>365</v>
      </c>
      <c r="D51" s="22" t="s">
        <v>77</v>
      </c>
      <c r="E51" s="19" t="s">
        <v>44</v>
      </c>
      <c r="F51" s="19">
        <v>12</v>
      </c>
      <c r="G51" s="343">
        <v>4.5</v>
      </c>
      <c r="H51" s="21">
        <v>20</v>
      </c>
      <c r="I51" s="348">
        <f t="shared" si="1"/>
        <v>5.4</v>
      </c>
    </row>
    <row r="52" spans="1:9" ht="18.75" customHeight="1">
      <c r="A52" s="53" t="s">
        <v>163</v>
      </c>
      <c r="B52" s="578">
        <v>5035</v>
      </c>
      <c r="C52" s="80" t="s">
        <v>365</v>
      </c>
      <c r="D52" s="22" t="s">
        <v>77</v>
      </c>
      <c r="E52" s="19" t="s">
        <v>44</v>
      </c>
      <c r="F52" s="19">
        <v>12</v>
      </c>
      <c r="G52" s="343">
        <v>3.64</v>
      </c>
      <c r="H52" s="21">
        <v>20</v>
      </c>
      <c r="I52" s="348">
        <f t="shared" si="1"/>
        <v>4.368</v>
      </c>
    </row>
    <row r="53" spans="1:9" ht="18.75" customHeight="1">
      <c r="A53" s="301" t="s">
        <v>312</v>
      </c>
      <c r="B53" s="583"/>
      <c r="C53" s="240"/>
      <c r="D53" s="240"/>
      <c r="E53" s="240"/>
      <c r="F53" s="240"/>
      <c r="G53" s="240"/>
      <c r="H53" s="240"/>
      <c r="I53" s="302"/>
    </row>
    <row r="54" spans="1:9" ht="18.75" customHeight="1">
      <c r="A54" s="53" t="s">
        <v>648</v>
      </c>
      <c r="B54" s="578">
        <v>5033</v>
      </c>
      <c r="C54" s="80" t="s">
        <v>365</v>
      </c>
      <c r="D54" s="22" t="s">
        <v>73</v>
      </c>
      <c r="E54" s="19" t="s">
        <v>44</v>
      </c>
      <c r="F54" s="19">
        <v>12</v>
      </c>
      <c r="G54" s="343">
        <v>2.95</v>
      </c>
      <c r="H54" s="21">
        <v>20</v>
      </c>
      <c r="I54" s="347">
        <f aca="true" t="shared" si="2" ref="I54:I59">G54+G54*H54/100</f>
        <v>3.54</v>
      </c>
    </row>
    <row r="55" spans="1:9" ht="18.75" customHeight="1" hidden="1">
      <c r="A55" s="53" t="s">
        <v>646</v>
      </c>
      <c r="B55" s="578">
        <v>50450</v>
      </c>
      <c r="C55" s="80" t="s">
        <v>365</v>
      </c>
      <c r="D55" s="22" t="s">
        <v>73</v>
      </c>
      <c r="E55" s="19" t="s">
        <v>44</v>
      </c>
      <c r="F55" s="19">
        <v>6</v>
      </c>
      <c r="G55" s="343">
        <v>4.92</v>
      </c>
      <c r="H55" s="21">
        <v>20</v>
      </c>
      <c r="I55" s="347">
        <f t="shared" si="2"/>
        <v>5.904</v>
      </c>
    </row>
    <row r="56" spans="1:9" ht="18.75" customHeight="1">
      <c r="A56" s="53" t="s">
        <v>647</v>
      </c>
      <c r="B56" s="578">
        <v>50451</v>
      </c>
      <c r="C56" s="80" t="s">
        <v>365</v>
      </c>
      <c r="D56" s="22" t="s">
        <v>73</v>
      </c>
      <c r="E56" s="19" t="s">
        <v>44</v>
      </c>
      <c r="F56" s="19">
        <v>6</v>
      </c>
      <c r="G56" s="343">
        <v>6.67</v>
      </c>
      <c r="H56" s="21">
        <v>20</v>
      </c>
      <c r="I56" s="347">
        <f t="shared" si="2"/>
        <v>8.004</v>
      </c>
    </row>
    <row r="57" spans="1:9" ht="18.75" customHeight="1">
      <c r="A57" s="53" t="s">
        <v>645</v>
      </c>
      <c r="B57" s="578"/>
      <c r="C57" s="80" t="s">
        <v>365</v>
      </c>
      <c r="D57" s="22" t="s">
        <v>73</v>
      </c>
      <c r="E57" s="19" t="s">
        <v>44</v>
      </c>
      <c r="F57" s="19">
        <v>6</v>
      </c>
      <c r="G57" s="343">
        <v>3.37</v>
      </c>
      <c r="H57" s="21">
        <v>20</v>
      </c>
      <c r="I57" s="347">
        <f t="shared" si="2"/>
        <v>4.0440000000000005</v>
      </c>
    </row>
    <row r="58" spans="1:9" ht="18.75" customHeight="1">
      <c r="A58" s="53" t="s">
        <v>643</v>
      </c>
      <c r="B58" s="578">
        <v>5800</v>
      </c>
      <c r="C58" s="80" t="s">
        <v>365</v>
      </c>
      <c r="D58" s="22" t="s">
        <v>73</v>
      </c>
      <c r="E58" s="19" t="s">
        <v>44</v>
      </c>
      <c r="F58" s="19">
        <v>6</v>
      </c>
      <c r="G58" s="343">
        <v>3.37</v>
      </c>
      <c r="H58" s="21">
        <v>20</v>
      </c>
      <c r="I58" s="347">
        <f t="shared" si="2"/>
        <v>4.0440000000000005</v>
      </c>
    </row>
    <row r="59" spans="1:9" ht="18.75" customHeight="1">
      <c r="A59" s="57" t="s">
        <v>644</v>
      </c>
      <c r="B59" s="581">
        <v>5811</v>
      </c>
      <c r="C59" s="152" t="s">
        <v>365</v>
      </c>
      <c r="D59" s="62" t="s">
        <v>73</v>
      </c>
      <c r="E59" s="63" t="s">
        <v>44</v>
      </c>
      <c r="F59" s="63">
        <v>6</v>
      </c>
      <c r="G59" s="346">
        <v>3.37</v>
      </c>
      <c r="H59" s="51">
        <v>20</v>
      </c>
      <c r="I59" s="347">
        <f t="shared" si="2"/>
        <v>4.0440000000000005</v>
      </c>
    </row>
    <row r="60" spans="1:9" ht="18.75" customHeight="1">
      <c r="A60" s="301" t="s">
        <v>322</v>
      </c>
      <c r="B60" s="583"/>
      <c r="C60" s="240"/>
      <c r="D60" s="240"/>
      <c r="E60" s="240"/>
      <c r="F60" s="240"/>
      <c r="G60" s="240"/>
      <c r="H60" s="240"/>
      <c r="I60" s="302"/>
    </row>
    <row r="61" spans="1:9" ht="17.25" customHeight="1">
      <c r="A61" s="131" t="s">
        <v>465</v>
      </c>
      <c r="B61" s="585">
        <v>50284</v>
      </c>
      <c r="C61" s="111" t="s">
        <v>365</v>
      </c>
      <c r="D61" s="112" t="s">
        <v>76</v>
      </c>
      <c r="E61" s="66" t="s">
        <v>44</v>
      </c>
      <c r="F61" s="66">
        <v>12</v>
      </c>
      <c r="G61" s="343">
        <v>1.97</v>
      </c>
      <c r="H61" s="67">
        <v>20</v>
      </c>
      <c r="I61" s="347">
        <f>G61+G61*H61/100</f>
        <v>2.364</v>
      </c>
    </row>
    <row r="62" spans="1:9" ht="17.25" customHeight="1">
      <c r="A62" s="53" t="s">
        <v>0</v>
      </c>
      <c r="B62" s="578">
        <v>5493</v>
      </c>
      <c r="C62" s="80" t="s">
        <v>365</v>
      </c>
      <c r="D62" s="22" t="s">
        <v>76</v>
      </c>
      <c r="E62" s="19" t="s">
        <v>44</v>
      </c>
      <c r="F62" s="19">
        <v>12</v>
      </c>
      <c r="G62" s="343">
        <v>1.97</v>
      </c>
      <c r="H62" s="21">
        <v>20</v>
      </c>
      <c r="I62" s="348">
        <f>G62+G62*H62/100</f>
        <v>2.364</v>
      </c>
    </row>
    <row r="63" spans="1:9" ht="17.25" customHeight="1">
      <c r="A63" s="53" t="s">
        <v>1</v>
      </c>
      <c r="B63" s="578">
        <v>5494</v>
      </c>
      <c r="C63" s="80" t="s">
        <v>365</v>
      </c>
      <c r="D63" s="22" t="s">
        <v>76</v>
      </c>
      <c r="E63" s="19" t="s">
        <v>44</v>
      </c>
      <c r="F63" s="19">
        <v>12</v>
      </c>
      <c r="G63" s="343">
        <v>1.97</v>
      </c>
      <c r="H63" s="21">
        <v>20</v>
      </c>
      <c r="I63" s="348">
        <f>G63+G63*H63/100</f>
        <v>2.364</v>
      </c>
    </row>
    <row r="64" spans="1:9" ht="17.25" customHeight="1">
      <c r="A64" s="53" t="s">
        <v>2</v>
      </c>
      <c r="B64" s="578">
        <v>5495</v>
      </c>
      <c r="C64" s="80" t="s">
        <v>365</v>
      </c>
      <c r="D64" s="22" t="s">
        <v>76</v>
      </c>
      <c r="E64" s="19" t="s">
        <v>44</v>
      </c>
      <c r="F64" s="19">
        <v>12</v>
      </c>
      <c r="G64" s="343">
        <v>1.97</v>
      </c>
      <c r="H64" s="21">
        <v>20</v>
      </c>
      <c r="I64" s="348">
        <f>G64+G64*H64/100</f>
        <v>2.364</v>
      </c>
    </row>
    <row r="65" spans="1:9" ht="17.25" customHeight="1" hidden="1">
      <c r="A65" s="53" t="s">
        <v>3</v>
      </c>
      <c r="B65" s="578">
        <v>5048</v>
      </c>
      <c r="C65" s="80" t="s">
        <v>365</v>
      </c>
      <c r="D65" s="22" t="s">
        <v>76</v>
      </c>
      <c r="E65" s="19" t="s">
        <v>44</v>
      </c>
      <c r="F65" s="19">
        <v>12</v>
      </c>
      <c r="G65" s="343">
        <v>1.97</v>
      </c>
      <c r="H65" s="21">
        <v>20</v>
      </c>
      <c r="I65" s="348">
        <f>G65+G65*H65/100</f>
        <v>2.364</v>
      </c>
    </row>
    <row r="66" spans="1:9" ht="18.75" customHeight="1">
      <c r="A66" s="168" t="s">
        <v>313</v>
      </c>
      <c r="B66" s="590"/>
      <c r="C66" s="169"/>
      <c r="D66" s="169"/>
      <c r="E66" s="169"/>
      <c r="F66" s="169"/>
      <c r="G66" s="169"/>
      <c r="H66" s="169"/>
      <c r="I66" s="314"/>
    </row>
    <row r="67" spans="1:9" ht="18.75" customHeight="1" hidden="1">
      <c r="A67" s="53" t="s">
        <v>120</v>
      </c>
      <c r="B67" s="578">
        <v>5807</v>
      </c>
      <c r="C67" s="80" t="s">
        <v>365</v>
      </c>
      <c r="D67" s="22" t="s">
        <v>72</v>
      </c>
      <c r="E67" s="19" t="s">
        <v>44</v>
      </c>
      <c r="F67" s="19">
        <v>6</v>
      </c>
      <c r="G67" s="343">
        <v>5.15</v>
      </c>
      <c r="H67" s="21">
        <v>20</v>
      </c>
      <c r="I67" s="348">
        <f>G67+G67*H67/100</f>
        <v>6.180000000000001</v>
      </c>
    </row>
    <row r="68" spans="1:9" ht="18.75" customHeight="1">
      <c r="A68" s="57" t="s">
        <v>4</v>
      </c>
      <c r="B68" s="581">
        <v>5039</v>
      </c>
      <c r="C68" s="152" t="s">
        <v>365</v>
      </c>
      <c r="D68" s="62" t="s">
        <v>72</v>
      </c>
      <c r="E68" s="63" t="s">
        <v>44</v>
      </c>
      <c r="F68" s="63">
        <v>12</v>
      </c>
      <c r="G68" s="346">
        <v>4.36</v>
      </c>
      <c r="H68" s="51">
        <v>20</v>
      </c>
      <c r="I68" s="349">
        <f>G68+G68*H68/100</f>
        <v>5.232</v>
      </c>
    </row>
    <row r="69" spans="1:9" ht="18.75" customHeight="1">
      <c r="A69" s="57" t="s">
        <v>1319</v>
      </c>
      <c r="B69" s="581">
        <v>52560</v>
      </c>
      <c r="C69" s="123"/>
      <c r="D69" s="62" t="s">
        <v>52</v>
      </c>
      <c r="E69" s="63" t="s">
        <v>44</v>
      </c>
      <c r="F69" s="63">
        <v>18</v>
      </c>
      <c r="G69" s="346">
        <v>4.35</v>
      </c>
      <c r="H69" s="51">
        <v>20</v>
      </c>
      <c r="I69" s="349">
        <f>G69+G69*H69/100</f>
        <v>5.22</v>
      </c>
    </row>
    <row r="70" spans="1:9" ht="18.75" customHeight="1">
      <c r="A70" s="53" t="s">
        <v>167</v>
      </c>
      <c r="B70" s="578">
        <v>5222</v>
      </c>
      <c r="C70" s="113" t="s">
        <v>365</v>
      </c>
      <c r="D70" s="22" t="s">
        <v>73</v>
      </c>
      <c r="E70" s="19" t="s">
        <v>44</v>
      </c>
      <c r="F70" s="19">
        <v>12</v>
      </c>
      <c r="G70" s="343">
        <v>3.13</v>
      </c>
      <c r="H70" s="21">
        <v>20</v>
      </c>
      <c r="I70" s="348">
        <f>G70+G70*H70/100</f>
        <v>3.756</v>
      </c>
    </row>
    <row r="71" spans="1:9" ht="18.75" customHeight="1">
      <c r="A71" s="57" t="s">
        <v>168</v>
      </c>
      <c r="B71" s="581">
        <v>5040</v>
      </c>
      <c r="C71" s="123" t="s">
        <v>365</v>
      </c>
      <c r="D71" s="62" t="s">
        <v>76</v>
      </c>
      <c r="E71" s="63" t="s">
        <v>44</v>
      </c>
      <c r="F71" s="63">
        <v>12</v>
      </c>
      <c r="G71" s="346">
        <v>3.92</v>
      </c>
      <c r="H71" s="51">
        <v>20</v>
      </c>
      <c r="I71" s="349">
        <f>G71+G71*H71/100</f>
        <v>4.704</v>
      </c>
    </row>
    <row r="72" spans="1:9" ht="18.75" customHeight="1">
      <c r="A72" s="464" t="s">
        <v>314</v>
      </c>
      <c r="B72" s="583"/>
      <c r="C72" s="236"/>
      <c r="D72" s="236"/>
      <c r="E72" s="236"/>
      <c r="F72" s="236"/>
      <c r="G72" s="236"/>
      <c r="H72" s="236"/>
      <c r="I72" s="465"/>
    </row>
    <row r="73" spans="1:9" ht="18.75" customHeight="1">
      <c r="A73" s="217" t="s">
        <v>134</v>
      </c>
      <c r="B73" s="591">
        <v>5776</v>
      </c>
      <c r="C73" s="173" t="s">
        <v>367</v>
      </c>
      <c r="D73" s="74" t="s">
        <v>48</v>
      </c>
      <c r="E73" s="77" t="s">
        <v>44</v>
      </c>
      <c r="F73" s="77">
        <v>300</v>
      </c>
      <c r="G73" s="345">
        <v>4.5</v>
      </c>
      <c r="H73" s="67">
        <v>10</v>
      </c>
      <c r="I73" s="347">
        <f aca="true" t="shared" si="3" ref="I73:I84">G73+G73*H73/100</f>
        <v>4.95</v>
      </c>
    </row>
    <row r="74" spans="1:9" ht="18.75" customHeight="1">
      <c r="A74" s="115" t="s">
        <v>137</v>
      </c>
      <c r="B74" s="588">
        <v>5778</v>
      </c>
      <c r="C74" s="120" t="s">
        <v>367</v>
      </c>
      <c r="D74" s="18" t="s">
        <v>48</v>
      </c>
      <c r="E74" s="27" t="s">
        <v>44</v>
      </c>
      <c r="F74" s="27">
        <v>40</v>
      </c>
      <c r="G74" s="343">
        <v>36.52</v>
      </c>
      <c r="H74" s="21">
        <v>10</v>
      </c>
      <c r="I74" s="348">
        <f t="shared" si="3"/>
        <v>40.172000000000004</v>
      </c>
    </row>
    <row r="75" spans="1:9" ht="18.75" customHeight="1">
      <c r="A75" s="115" t="s">
        <v>136</v>
      </c>
      <c r="B75" s="588">
        <v>5777</v>
      </c>
      <c r="C75" s="120" t="s">
        <v>367</v>
      </c>
      <c r="D75" s="18" t="s">
        <v>48</v>
      </c>
      <c r="E75" s="27" t="s">
        <v>44</v>
      </c>
      <c r="F75" s="27">
        <v>80</v>
      </c>
      <c r="G75" s="343">
        <v>18.25</v>
      </c>
      <c r="H75" s="21">
        <v>10</v>
      </c>
      <c r="I75" s="348">
        <f t="shared" si="3"/>
        <v>20.075</v>
      </c>
    </row>
    <row r="76" spans="1:9" ht="18.75" customHeight="1">
      <c r="A76" s="115" t="s">
        <v>135</v>
      </c>
      <c r="B76" s="588">
        <v>5817</v>
      </c>
      <c r="C76" s="120" t="s">
        <v>367</v>
      </c>
      <c r="D76" s="18" t="s">
        <v>48</v>
      </c>
      <c r="E76" s="27" t="s">
        <v>44</v>
      </c>
      <c r="F76" s="27">
        <v>80</v>
      </c>
      <c r="G76" s="343">
        <v>22</v>
      </c>
      <c r="H76" s="21">
        <v>10</v>
      </c>
      <c r="I76" s="348">
        <f t="shared" si="3"/>
        <v>24.2</v>
      </c>
    </row>
    <row r="77" spans="1:9" ht="18.75" customHeight="1">
      <c r="A77" s="53" t="s">
        <v>998</v>
      </c>
      <c r="B77" s="578">
        <v>52233</v>
      </c>
      <c r="C77" s="113" t="s">
        <v>365</v>
      </c>
      <c r="D77" s="22" t="s">
        <v>200</v>
      </c>
      <c r="E77" s="19" t="s">
        <v>44</v>
      </c>
      <c r="F77" s="19">
        <v>15</v>
      </c>
      <c r="G77" s="343">
        <v>2.02</v>
      </c>
      <c r="H77" s="21">
        <v>10</v>
      </c>
      <c r="I77" s="348">
        <f t="shared" si="3"/>
        <v>2.222</v>
      </c>
    </row>
    <row r="78" spans="1:9" ht="18.75" customHeight="1">
      <c r="A78" s="53" t="s">
        <v>182</v>
      </c>
      <c r="B78" s="578">
        <v>55</v>
      </c>
      <c r="C78" s="113"/>
      <c r="D78" s="22" t="s">
        <v>48</v>
      </c>
      <c r="E78" s="19" t="s">
        <v>44</v>
      </c>
      <c r="F78" s="19">
        <v>10</v>
      </c>
      <c r="G78" s="343">
        <v>27.77</v>
      </c>
      <c r="H78" s="21">
        <v>10</v>
      </c>
      <c r="I78" s="348">
        <f t="shared" si="3"/>
        <v>30.547</v>
      </c>
    </row>
    <row r="79" spans="1:9" ht="18.75" customHeight="1">
      <c r="A79" s="53" t="s">
        <v>183</v>
      </c>
      <c r="B79" s="578">
        <v>110</v>
      </c>
      <c r="C79" s="113"/>
      <c r="D79" s="22" t="s">
        <v>48</v>
      </c>
      <c r="E79" s="19" t="s">
        <v>43</v>
      </c>
      <c r="F79" s="19">
        <v>20</v>
      </c>
      <c r="G79" s="343">
        <v>20.3</v>
      </c>
      <c r="H79" s="21">
        <v>10</v>
      </c>
      <c r="I79" s="348">
        <f t="shared" si="3"/>
        <v>22.330000000000002</v>
      </c>
    </row>
    <row r="80" spans="1:9" ht="18.75" customHeight="1" hidden="1">
      <c r="A80" s="330" t="s">
        <v>746</v>
      </c>
      <c r="B80" s="753">
        <v>50615</v>
      </c>
      <c r="C80" s="331"/>
      <c r="D80" s="22" t="s">
        <v>48</v>
      </c>
      <c r="E80" s="19" t="s">
        <v>43</v>
      </c>
      <c r="F80" s="270">
        <v>10</v>
      </c>
      <c r="G80" s="377">
        <v>9.13</v>
      </c>
      <c r="H80" s="21">
        <v>10</v>
      </c>
      <c r="I80" s="348">
        <f t="shared" si="3"/>
        <v>10.043000000000001</v>
      </c>
    </row>
    <row r="81" spans="1:9" ht="18.75" customHeight="1" hidden="1">
      <c r="A81" s="57" t="s">
        <v>11</v>
      </c>
      <c r="B81" s="581">
        <v>5943</v>
      </c>
      <c r="C81" s="123"/>
      <c r="D81" s="22" t="s">
        <v>48</v>
      </c>
      <c r="E81" s="19" t="s">
        <v>43</v>
      </c>
      <c r="F81" s="63">
        <v>12</v>
      </c>
      <c r="G81" s="346">
        <v>9.13</v>
      </c>
      <c r="H81" s="21">
        <v>10</v>
      </c>
      <c r="I81" s="348">
        <f t="shared" si="3"/>
        <v>10.043000000000001</v>
      </c>
    </row>
    <row r="82" spans="1:9" ht="18.75" customHeight="1" hidden="1">
      <c r="A82" s="57" t="s">
        <v>1218</v>
      </c>
      <c r="B82" s="581">
        <v>52439</v>
      </c>
      <c r="C82" s="123" t="s">
        <v>1217</v>
      </c>
      <c r="D82" s="22" t="s">
        <v>48</v>
      </c>
      <c r="E82" s="19" t="s">
        <v>43</v>
      </c>
      <c r="F82" s="63">
        <v>4</v>
      </c>
      <c r="G82" s="346">
        <v>18.26</v>
      </c>
      <c r="H82" s="21">
        <v>10</v>
      </c>
      <c r="I82" s="348">
        <f t="shared" si="3"/>
        <v>20.086000000000002</v>
      </c>
    </row>
    <row r="83" spans="1:9" ht="18.75" customHeight="1">
      <c r="A83" s="57" t="s">
        <v>1069</v>
      </c>
      <c r="B83" s="581">
        <v>5943</v>
      </c>
      <c r="C83" s="123"/>
      <c r="D83" s="62" t="s">
        <v>48</v>
      </c>
      <c r="E83" s="63" t="s">
        <v>43</v>
      </c>
      <c r="F83" s="63">
        <v>10</v>
      </c>
      <c r="G83" s="343">
        <v>9.13</v>
      </c>
      <c r="H83" s="51">
        <v>10</v>
      </c>
      <c r="I83" s="343">
        <f t="shared" si="3"/>
        <v>10.043000000000001</v>
      </c>
    </row>
    <row r="84" spans="1:9" ht="18.75" customHeight="1" hidden="1">
      <c r="A84" s="80" t="s">
        <v>1018</v>
      </c>
      <c r="B84" s="22">
        <v>107</v>
      </c>
      <c r="C84" s="80"/>
      <c r="D84" s="22" t="s">
        <v>48</v>
      </c>
      <c r="E84" s="19" t="s">
        <v>43</v>
      </c>
      <c r="F84" s="19">
        <v>4</v>
      </c>
      <c r="G84" s="343">
        <v>18.26</v>
      </c>
      <c r="H84" s="21">
        <v>10</v>
      </c>
      <c r="I84" s="343">
        <f t="shared" si="3"/>
        <v>20.086000000000002</v>
      </c>
    </row>
    <row r="85" spans="1:9" ht="18.75" customHeight="1">
      <c r="A85" s="57" t="s">
        <v>1313</v>
      </c>
      <c r="B85" s="581">
        <v>5096</v>
      </c>
      <c r="C85" s="123"/>
      <c r="D85" s="62" t="s">
        <v>52</v>
      </c>
      <c r="E85" s="63" t="s">
        <v>43</v>
      </c>
      <c r="F85" s="63">
        <v>4</v>
      </c>
      <c r="G85" s="343">
        <v>7.2</v>
      </c>
      <c r="H85" s="51">
        <v>10</v>
      </c>
      <c r="I85" s="343">
        <f>G85+G85*H85/100</f>
        <v>7.92</v>
      </c>
    </row>
    <row r="86" spans="1:9" ht="18.75" customHeight="1">
      <c r="A86" s="301" t="s">
        <v>875</v>
      </c>
      <c r="B86" s="583"/>
      <c r="C86" s="240"/>
      <c r="D86" s="240"/>
      <c r="E86" s="240"/>
      <c r="F86" s="240"/>
      <c r="G86" s="240"/>
      <c r="H86" s="240"/>
      <c r="I86" s="302"/>
    </row>
    <row r="87" spans="1:9" ht="18.75" customHeight="1">
      <c r="A87" s="565" t="s">
        <v>876</v>
      </c>
      <c r="B87" s="592">
        <v>70</v>
      </c>
      <c r="C87" s="80"/>
      <c r="D87" s="22" t="s">
        <v>48</v>
      </c>
      <c r="E87" s="19" t="s">
        <v>43</v>
      </c>
      <c r="F87" s="19">
        <v>30</v>
      </c>
      <c r="G87" s="343">
        <v>15.9</v>
      </c>
      <c r="H87" s="21">
        <v>20</v>
      </c>
      <c r="I87" s="348">
        <f>G87+G87*H87/100</f>
        <v>19.080000000000002</v>
      </c>
    </row>
    <row r="88" spans="1:9" ht="18.75" customHeight="1">
      <c r="A88" s="301" t="s">
        <v>315</v>
      </c>
      <c r="B88" s="583"/>
      <c r="C88" s="240"/>
      <c r="D88" s="240"/>
      <c r="E88" s="240"/>
      <c r="F88" s="240"/>
      <c r="G88" s="240"/>
      <c r="H88" s="240"/>
      <c r="I88" s="302"/>
    </row>
    <row r="89" spans="1:9" ht="18.75" customHeight="1">
      <c r="A89" s="131" t="s">
        <v>103</v>
      </c>
      <c r="B89" s="585">
        <v>5583</v>
      </c>
      <c r="C89" s="130" t="s">
        <v>374</v>
      </c>
      <c r="D89" s="112" t="s">
        <v>46</v>
      </c>
      <c r="E89" s="66" t="s">
        <v>56</v>
      </c>
      <c r="F89" s="66">
        <v>1</v>
      </c>
      <c r="G89" s="345">
        <v>103.62</v>
      </c>
      <c r="H89" s="67">
        <v>10</v>
      </c>
      <c r="I89" s="347">
        <f aca="true" t="shared" si="4" ref="I89:I99">G89+G89*H89/100</f>
        <v>113.982</v>
      </c>
    </row>
    <row r="90" spans="1:9" ht="18.75" customHeight="1" hidden="1">
      <c r="A90" s="330" t="s">
        <v>835</v>
      </c>
      <c r="B90" s="579">
        <v>50839</v>
      </c>
      <c r="C90" s="331" t="s">
        <v>374</v>
      </c>
      <c r="D90" s="332" t="s">
        <v>46</v>
      </c>
      <c r="E90" s="270" t="s">
        <v>56</v>
      </c>
      <c r="F90" s="270">
        <v>1</v>
      </c>
      <c r="G90" s="377">
        <v>83.41</v>
      </c>
      <c r="H90" s="333">
        <v>10</v>
      </c>
      <c r="I90" s="378">
        <f t="shared" si="4"/>
        <v>91.75099999999999</v>
      </c>
    </row>
    <row r="91" spans="1:9" ht="18.75" customHeight="1">
      <c r="A91" s="57" t="s">
        <v>1271</v>
      </c>
      <c r="B91" s="581">
        <v>51199</v>
      </c>
      <c r="C91" s="123" t="s">
        <v>374</v>
      </c>
      <c r="D91" s="62" t="s">
        <v>46</v>
      </c>
      <c r="E91" s="63" t="s">
        <v>56</v>
      </c>
      <c r="F91" s="63">
        <v>1</v>
      </c>
      <c r="G91" s="346">
        <v>83.41</v>
      </c>
      <c r="H91" s="51">
        <v>10</v>
      </c>
      <c r="I91" s="349">
        <f t="shared" si="4"/>
        <v>91.75099999999999</v>
      </c>
    </row>
    <row r="92" spans="1:9" ht="18.75" customHeight="1">
      <c r="A92" s="53" t="s">
        <v>78</v>
      </c>
      <c r="B92" s="578">
        <v>95</v>
      </c>
      <c r="C92" s="113" t="s">
        <v>375</v>
      </c>
      <c r="D92" s="22" t="s">
        <v>46</v>
      </c>
      <c r="E92" s="19" t="s">
        <v>56</v>
      </c>
      <c r="F92" s="19">
        <v>1</v>
      </c>
      <c r="G92" s="343">
        <v>119.16</v>
      </c>
      <c r="H92" s="21">
        <v>10</v>
      </c>
      <c r="I92" s="348">
        <f t="shared" si="4"/>
        <v>131.076</v>
      </c>
    </row>
    <row r="93" spans="1:9" ht="18.75" customHeight="1" hidden="1">
      <c r="A93" s="53" t="s">
        <v>486</v>
      </c>
      <c r="B93" s="578"/>
      <c r="C93" s="113"/>
      <c r="D93" s="22" t="s">
        <v>31</v>
      </c>
      <c r="E93" s="19" t="s">
        <v>56</v>
      </c>
      <c r="F93" s="19">
        <v>1</v>
      </c>
      <c r="G93" s="343">
        <v>58.3</v>
      </c>
      <c r="H93" s="21">
        <v>10</v>
      </c>
      <c r="I93" s="348">
        <f t="shared" si="4"/>
        <v>64.13</v>
      </c>
    </row>
    <row r="94" spans="1:9" ht="18.75" customHeight="1">
      <c r="A94" s="57" t="s">
        <v>1011</v>
      </c>
      <c r="B94" s="581">
        <v>52032</v>
      </c>
      <c r="C94" s="123"/>
      <c r="D94" s="62" t="s">
        <v>31</v>
      </c>
      <c r="E94" s="63" t="s">
        <v>39</v>
      </c>
      <c r="F94" s="63">
        <v>1</v>
      </c>
      <c r="G94" s="346">
        <v>58.74</v>
      </c>
      <c r="H94" s="51">
        <v>10</v>
      </c>
      <c r="I94" s="349">
        <f t="shared" si="4"/>
        <v>64.614</v>
      </c>
    </row>
    <row r="95" spans="1:9" ht="18.75" customHeight="1">
      <c r="A95" s="57" t="s">
        <v>1266</v>
      </c>
      <c r="B95" s="581">
        <v>50877</v>
      </c>
      <c r="C95" s="123" t="s">
        <v>881</v>
      </c>
      <c r="D95" s="62" t="s">
        <v>46</v>
      </c>
      <c r="E95" s="63" t="s">
        <v>44</v>
      </c>
      <c r="F95" s="63">
        <v>12</v>
      </c>
      <c r="G95" s="346">
        <v>8.97</v>
      </c>
      <c r="H95" s="51">
        <v>10</v>
      </c>
      <c r="I95" s="349">
        <f t="shared" si="4"/>
        <v>9.867</v>
      </c>
    </row>
    <row r="96" spans="1:9" ht="18.75" customHeight="1">
      <c r="A96" s="53" t="s">
        <v>123</v>
      </c>
      <c r="B96" s="578">
        <v>5867</v>
      </c>
      <c r="C96" s="113" t="s">
        <v>375</v>
      </c>
      <c r="D96" s="22" t="s">
        <v>46</v>
      </c>
      <c r="E96" s="19" t="s">
        <v>43</v>
      </c>
      <c r="F96" s="19">
        <v>12</v>
      </c>
      <c r="G96" s="343">
        <v>6</v>
      </c>
      <c r="H96" s="21">
        <v>10</v>
      </c>
      <c r="I96" s="348">
        <f t="shared" si="4"/>
        <v>6.6</v>
      </c>
    </row>
    <row r="97" spans="1:9" ht="18.75" customHeight="1">
      <c r="A97" s="53" t="s">
        <v>165</v>
      </c>
      <c r="B97" s="578">
        <v>5055</v>
      </c>
      <c r="C97" s="113" t="s">
        <v>365</v>
      </c>
      <c r="D97" s="22" t="s">
        <v>46</v>
      </c>
      <c r="E97" s="19" t="s">
        <v>44</v>
      </c>
      <c r="F97" s="19">
        <v>12</v>
      </c>
      <c r="G97" s="343">
        <v>4.62</v>
      </c>
      <c r="H97" s="21">
        <v>10</v>
      </c>
      <c r="I97" s="348">
        <f t="shared" si="4"/>
        <v>5.082</v>
      </c>
    </row>
    <row r="98" spans="1:9" ht="18.75" customHeight="1">
      <c r="A98" s="72" t="s">
        <v>166</v>
      </c>
      <c r="B98" s="593">
        <v>5801</v>
      </c>
      <c r="C98" s="113" t="s">
        <v>365</v>
      </c>
      <c r="D98" s="22" t="s">
        <v>101</v>
      </c>
      <c r="E98" s="19" t="s">
        <v>44</v>
      </c>
      <c r="F98" s="19">
        <v>12</v>
      </c>
      <c r="G98" s="343">
        <v>3.37</v>
      </c>
      <c r="H98" s="21">
        <v>10</v>
      </c>
      <c r="I98" s="348">
        <f t="shared" si="4"/>
        <v>3.7070000000000003</v>
      </c>
    </row>
    <row r="99" spans="1:9" ht="18.75" customHeight="1">
      <c r="A99" s="57" t="s">
        <v>118</v>
      </c>
      <c r="B99" s="581">
        <v>5468</v>
      </c>
      <c r="C99" s="123"/>
      <c r="D99" s="62" t="s">
        <v>73</v>
      </c>
      <c r="E99" s="63" t="s">
        <v>43</v>
      </c>
      <c r="F99" s="63">
        <v>44</v>
      </c>
      <c r="G99" s="346">
        <v>7.39</v>
      </c>
      <c r="H99" s="51">
        <v>10</v>
      </c>
      <c r="I99" s="349">
        <f t="shared" si="4"/>
        <v>8.129</v>
      </c>
    </row>
    <row r="100" spans="1:9" ht="18.75" customHeight="1">
      <c r="A100" s="301" t="s">
        <v>317</v>
      </c>
      <c r="B100" s="583"/>
      <c r="C100" s="240"/>
      <c r="D100" s="240"/>
      <c r="E100" s="240"/>
      <c r="F100" s="240"/>
      <c r="G100" s="240"/>
      <c r="H100" s="240"/>
      <c r="I100" s="302"/>
    </row>
    <row r="101" spans="1:9" ht="18.75" customHeight="1">
      <c r="A101" s="53" t="s">
        <v>353</v>
      </c>
      <c r="B101" s="578"/>
      <c r="C101" s="113"/>
      <c r="D101" s="22" t="s">
        <v>773</v>
      </c>
      <c r="E101" s="19" t="s">
        <v>43</v>
      </c>
      <c r="F101" s="19">
        <v>10</v>
      </c>
      <c r="G101" s="343">
        <v>15.61</v>
      </c>
      <c r="H101" s="21">
        <v>20</v>
      </c>
      <c r="I101" s="348">
        <f aca="true" t="shared" si="5" ref="I101:I110">G101+G101*H101/100</f>
        <v>18.732</v>
      </c>
    </row>
    <row r="102" spans="1:9" ht="18.75" customHeight="1">
      <c r="A102" s="53" t="s">
        <v>164</v>
      </c>
      <c r="B102" s="578">
        <v>6182</v>
      </c>
      <c r="C102" s="113" t="s">
        <v>365</v>
      </c>
      <c r="D102" s="22" t="s">
        <v>48</v>
      </c>
      <c r="E102" s="19" t="s">
        <v>44</v>
      </c>
      <c r="F102" s="19">
        <v>10</v>
      </c>
      <c r="G102" s="343">
        <v>5.12</v>
      </c>
      <c r="H102" s="21">
        <v>20</v>
      </c>
      <c r="I102" s="348">
        <f t="shared" si="5"/>
        <v>6.144</v>
      </c>
    </row>
    <row r="103" spans="1:9" ht="18.75" customHeight="1">
      <c r="A103" s="57" t="s">
        <v>1272</v>
      </c>
      <c r="B103" s="581">
        <v>50826</v>
      </c>
      <c r="C103" s="123" t="s">
        <v>857</v>
      </c>
      <c r="D103" s="62" t="s">
        <v>49</v>
      </c>
      <c r="E103" s="63" t="s">
        <v>44</v>
      </c>
      <c r="F103" s="63">
        <v>100</v>
      </c>
      <c r="G103" s="346">
        <v>9.47</v>
      </c>
      <c r="H103" s="51">
        <v>20</v>
      </c>
      <c r="I103" s="349">
        <f t="shared" si="5"/>
        <v>11.364</v>
      </c>
    </row>
    <row r="104" spans="1:9" ht="18.75" customHeight="1">
      <c r="A104" s="57" t="s">
        <v>1268</v>
      </c>
      <c r="B104" s="581">
        <v>50828</v>
      </c>
      <c r="C104" s="123" t="s">
        <v>857</v>
      </c>
      <c r="D104" s="62" t="s">
        <v>49</v>
      </c>
      <c r="E104" s="63" t="s">
        <v>44</v>
      </c>
      <c r="F104" s="63">
        <v>10</v>
      </c>
      <c r="G104" s="346">
        <v>9.47</v>
      </c>
      <c r="H104" s="51">
        <v>20</v>
      </c>
      <c r="I104" s="349">
        <f t="shared" si="5"/>
        <v>11.364</v>
      </c>
    </row>
    <row r="105" spans="1:9" ht="18.75" customHeight="1">
      <c r="A105" s="57" t="s">
        <v>1269</v>
      </c>
      <c r="B105" s="581">
        <v>50827</v>
      </c>
      <c r="C105" s="123"/>
      <c r="D105" s="62" t="s">
        <v>49</v>
      </c>
      <c r="E105" s="63" t="s">
        <v>44</v>
      </c>
      <c r="F105" s="63">
        <v>30</v>
      </c>
      <c r="G105" s="346">
        <v>15.53</v>
      </c>
      <c r="H105" s="51">
        <v>20</v>
      </c>
      <c r="I105" s="349">
        <f t="shared" si="5"/>
        <v>18.636</v>
      </c>
    </row>
    <row r="106" spans="1:9" ht="18.75" customHeight="1">
      <c r="A106" s="57" t="s">
        <v>1270</v>
      </c>
      <c r="B106" s="581">
        <v>50829</v>
      </c>
      <c r="C106" s="123" t="s">
        <v>858</v>
      </c>
      <c r="D106" s="62" t="s">
        <v>49</v>
      </c>
      <c r="E106" s="63" t="s">
        <v>44</v>
      </c>
      <c r="F106" s="63">
        <v>10</v>
      </c>
      <c r="G106" s="346">
        <v>50.49</v>
      </c>
      <c r="H106" s="51">
        <v>20</v>
      </c>
      <c r="I106" s="349">
        <f t="shared" si="5"/>
        <v>60.588</v>
      </c>
    </row>
    <row r="107" spans="1:9" ht="18.75" customHeight="1">
      <c r="A107" s="53" t="s">
        <v>783</v>
      </c>
      <c r="B107" s="578">
        <v>5859</v>
      </c>
      <c r="C107" s="113"/>
      <c r="D107" s="22" t="s">
        <v>48</v>
      </c>
      <c r="E107" s="19" t="s">
        <v>44</v>
      </c>
      <c r="F107" s="19">
        <v>20</v>
      </c>
      <c r="G107" s="343">
        <v>3.89</v>
      </c>
      <c r="H107" s="21">
        <v>10</v>
      </c>
      <c r="I107" s="348">
        <f t="shared" si="5"/>
        <v>4.279</v>
      </c>
    </row>
    <row r="108" spans="1:9" ht="18.75" customHeight="1">
      <c r="A108" s="53" t="s">
        <v>784</v>
      </c>
      <c r="B108" s="578">
        <v>5765</v>
      </c>
      <c r="C108" s="113"/>
      <c r="D108" s="22" t="s">
        <v>48</v>
      </c>
      <c r="E108" s="19" t="s">
        <v>44</v>
      </c>
      <c r="F108" s="19">
        <v>20</v>
      </c>
      <c r="G108" s="343">
        <v>3.89</v>
      </c>
      <c r="H108" s="21">
        <v>10</v>
      </c>
      <c r="I108" s="348">
        <f t="shared" si="5"/>
        <v>4.279</v>
      </c>
    </row>
    <row r="109" spans="1:9" ht="18.75" customHeight="1">
      <c r="A109" s="53" t="s">
        <v>785</v>
      </c>
      <c r="B109" s="578">
        <v>120</v>
      </c>
      <c r="C109" s="113"/>
      <c r="D109" s="22" t="s">
        <v>48</v>
      </c>
      <c r="E109" s="19" t="s">
        <v>44</v>
      </c>
      <c r="F109" s="19">
        <v>10</v>
      </c>
      <c r="G109" s="343">
        <v>7.18</v>
      </c>
      <c r="H109" s="21">
        <v>10</v>
      </c>
      <c r="I109" s="348">
        <f t="shared" si="5"/>
        <v>7.898</v>
      </c>
    </row>
    <row r="110" spans="1:9" ht="18.75" customHeight="1">
      <c r="A110" s="57" t="s">
        <v>786</v>
      </c>
      <c r="B110" s="581">
        <v>121</v>
      </c>
      <c r="C110" s="123"/>
      <c r="D110" s="62" t="s">
        <v>48</v>
      </c>
      <c r="E110" s="63" t="s">
        <v>43</v>
      </c>
      <c r="F110" s="63">
        <v>20</v>
      </c>
      <c r="G110" s="346">
        <v>4.39</v>
      </c>
      <c r="H110" s="51">
        <v>10</v>
      </c>
      <c r="I110" s="349">
        <f t="shared" si="5"/>
        <v>4.829</v>
      </c>
    </row>
    <row r="111" spans="1:9" ht="18.75">
      <c r="A111" s="301" t="s">
        <v>316</v>
      </c>
      <c r="B111" s="583"/>
      <c r="C111" s="240"/>
      <c r="D111" s="240"/>
      <c r="E111" s="240"/>
      <c r="F111" s="240"/>
      <c r="G111" s="240"/>
      <c r="H111" s="240"/>
      <c r="I111" s="302"/>
    </row>
    <row r="112" spans="1:9" ht="19.5" customHeight="1">
      <c r="A112" s="53" t="s">
        <v>782</v>
      </c>
      <c r="B112" s="578">
        <v>5483</v>
      </c>
      <c r="C112" s="113"/>
      <c r="D112" s="22" t="s">
        <v>10</v>
      </c>
      <c r="E112" s="19" t="s">
        <v>43</v>
      </c>
      <c r="F112" s="19">
        <v>10</v>
      </c>
      <c r="G112" s="343">
        <v>17.37</v>
      </c>
      <c r="H112" s="21">
        <v>20</v>
      </c>
      <c r="I112" s="348">
        <f aca="true" t="shared" si="6" ref="I112:I117">G112+G112*H112/100</f>
        <v>20.844</v>
      </c>
    </row>
    <row r="113" spans="1:9" ht="19.5" customHeight="1">
      <c r="A113" s="53" t="s">
        <v>488</v>
      </c>
      <c r="B113" s="578">
        <v>50345</v>
      </c>
      <c r="C113" s="113"/>
      <c r="D113" s="22" t="s">
        <v>49</v>
      </c>
      <c r="E113" s="19" t="s">
        <v>54</v>
      </c>
      <c r="F113" s="19">
        <v>12</v>
      </c>
      <c r="G113" s="343">
        <v>26.49</v>
      </c>
      <c r="H113" s="21">
        <v>20</v>
      </c>
      <c r="I113" s="348">
        <f t="shared" si="6"/>
        <v>31.787999999999997</v>
      </c>
    </row>
    <row r="114" spans="1:9" ht="19.5" customHeight="1">
      <c r="A114" s="53" t="s">
        <v>79</v>
      </c>
      <c r="B114" s="578">
        <v>64</v>
      </c>
      <c r="C114" s="113"/>
      <c r="D114" s="22" t="s">
        <v>48</v>
      </c>
      <c r="E114" s="19" t="s">
        <v>43</v>
      </c>
      <c r="F114" s="19">
        <v>10</v>
      </c>
      <c r="G114" s="343">
        <v>6.17</v>
      </c>
      <c r="H114" s="21">
        <v>20</v>
      </c>
      <c r="I114" s="348">
        <f t="shared" si="6"/>
        <v>7.404</v>
      </c>
    </row>
    <row r="115" spans="1:9" ht="19.5" customHeight="1">
      <c r="A115" s="57" t="s">
        <v>62</v>
      </c>
      <c r="B115" s="581">
        <v>65</v>
      </c>
      <c r="C115" s="123"/>
      <c r="D115" s="62" t="s">
        <v>48</v>
      </c>
      <c r="E115" s="63" t="s">
        <v>42</v>
      </c>
      <c r="F115" s="63">
        <v>10</v>
      </c>
      <c r="G115" s="343">
        <v>6.17</v>
      </c>
      <c r="H115" s="51">
        <v>20</v>
      </c>
      <c r="I115" s="349">
        <f t="shared" si="6"/>
        <v>7.404</v>
      </c>
    </row>
    <row r="116" spans="1:9" ht="21" customHeight="1" hidden="1">
      <c r="A116" s="115" t="s">
        <v>219</v>
      </c>
      <c r="B116" s="588"/>
      <c r="C116" s="113" t="s">
        <v>366</v>
      </c>
      <c r="D116" s="22" t="s">
        <v>73</v>
      </c>
      <c r="E116" s="19" t="s">
        <v>44</v>
      </c>
      <c r="F116" s="19">
        <v>24</v>
      </c>
      <c r="G116" s="343">
        <v>4.21</v>
      </c>
      <c r="H116" s="21">
        <v>20</v>
      </c>
      <c r="I116" s="348">
        <f t="shared" si="6"/>
        <v>5.052</v>
      </c>
    </row>
    <row r="117" spans="1:9" ht="18" hidden="1">
      <c r="A117" s="115" t="s">
        <v>220</v>
      </c>
      <c r="B117" s="588"/>
      <c r="C117" s="113" t="s">
        <v>366</v>
      </c>
      <c r="D117" s="22" t="s">
        <v>73</v>
      </c>
      <c r="E117" s="19" t="s">
        <v>44</v>
      </c>
      <c r="F117" s="19">
        <v>24</v>
      </c>
      <c r="G117" s="343">
        <v>4.21</v>
      </c>
      <c r="H117" s="21">
        <v>20</v>
      </c>
      <c r="I117" s="348">
        <f t="shared" si="6"/>
        <v>5.052</v>
      </c>
    </row>
    <row r="118" spans="1:9" ht="18.75">
      <c r="A118" s="301" t="s">
        <v>321</v>
      </c>
      <c r="B118" s="583"/>
      <c r="C118" s="240"/>
      <c r="D118" s="240"/>
      <c r="E118" s="240"/>
      <c r="F118" s="240"/>
      <c r="G118" s="240"/>
      <c r="H118" s="240"/>
      <c r="I118" s="302"/>
    </row>
    <row r="119" spans="1:9" ht="17.25" customHeight="1">
      <c r="A119" s="53" t="s">
        <v>787</v>
      </c>
      <c r="B119" s="578">
        <v>50192</v>
      </c>
      <c r="C119" s="113"/>
      <c r="D119" s="22" t="s">
        <v>31</v>
      </c>
      <c r="E119" s="19" t="s">
        <v>42</v>
      </c>
      <c r="F119" s="19">
        <v>1</v>
      </c>
      <c r="G119" s="343">
        <v>2.3</v>
      </c>
      <c r="H119" s="21">
        <v>20</v>
      </c>
      <c r="I119" s="348">
        <f>G119+G119*H119/100</f>
        <v>2.76</v>
      </c>
    </row>
    <row r="120" spans="1:9" ht="17.25" customHeight="1">
      <c r="A120" s="57" t="s">
        <v>1053</v>
      </c>
      <c r="B120" s="581">
        <v>50210</v>
      </c>
      <c r="C120" s="123"/>
      <c r="D120" s="62" t="s">
        <v>77</v>
      </c>
      <c r="E120" s="63" t="s">
        <v>44</v>
      </c>
      <c r="F120" s="63">
        <v>40</v>
      </c>
      <c r="G120" s="346">
        <v>9.41</v>
      </c>
      <c r="H120" s="51">
        <v>20</v>
      </c>
      <c r="I120" s="349">
        <f>G120+G120*H120/100</f>
        <v>11.292</v>
      </c>
    </row>
    <row r="121" spans="1:9" ht="17.25" customHeight="1">
      <c r="A121" s="57" t="s">
        <v>246</v>
      </c>
      <c r="B121" s="581">
        <v>50203</v>
      </c>
      <c r="C121" s="123"/>
      <c r="D121" s="62" t="s">
        <v>67</v>
      </c>
      <c r="E121" s="63" t="s">
        <v>42</v>
      </c>
      <c r="F121" s="63">
        <v>15</v>
      </c>
      <c r="G121" s="346">
        <v>8.15</v>
      </c>
      <c r="H121" s="51">
        <v>10</v>
      </c>
      <c r="I121" s="349">
        <f>G121+G121*H121/100</f>
        <v>8.965</v>
      </c>
    </row>
    <row r="122" spans="1:9" ht="18.75">
      <c r="A122" s="301" t="s">
        <v>318</v>
      </c>
      <c r="B122" s="583"/>
      <c r="C122" s="240"/>
      <c r="D122" s="240"/>
      <c r="E122" s="240"/>
      <c r="F122" s="240"/>
      <c r="G122" s="240"/>
      <c r="H122" s="240"/>
      <c r="I122" s="302"/>
    </row>
    <row r="123" spans="1:9" ht="18">
      <c r="A123" s="57" t="s">
        <v>169</v>
      </c>
      <c r="B123" s="581">
        <v>50753</v>
      </c>
      <c r="C123" s="123" t="s">
        <v>365</v>
      </c>
      <c r="D123" s="62" t="s">
        <v>73</v>
      </c>
      <c r="E123" s="63" t="s">
        <v>44</v>
      </c>
      <c r="F123" s="63">
        <v>12</v>
      </c>
      <c r="G123" s="346">
        <v>3.63</v>
      </c>
      <c r="H123" s="51">
        <v>10</v>
      </c>
      <c r="I123" s="349">
        <f>G123+G123*H123/100</f>
        <v>3.993</v>
      </c>
    </row>
    <row r="124" spans="1:9" ht="21" customHeight="1">
      <c r="A124" s="301" t="s">
        <v>437</v>
      </c>
      <c r="B124" s="583"/>
      <c r="C124" s="240"/>
      <c r="D124" s="240"/>
      <c r="E124" s="240"/>
      <c r="F124" s="240"/>
      <c r="G124" s="240"/>
      <c r="H124" s="240"/>
      <c r="I124" s="302"/>
    </row>
    <row r="125" spans="1:9" ht="21" customHeight="1">
      <c r="A125" s="53" t="s">
        <v>274</v>
      </c>
      <c r="B125" s="578">
        <v>5967</v>
      </c>
      <c r="C125" s="113" t="s">
        <v>376</v>
      </c>
      <c r="D125" s="22" t="s">
        <v>31</v>
      </c>
      <c r="E125" s="19" t="s">
        <v>44</v>
      </c>
      <c r="F125" s="19">
        <v>15</v>
      </c>
      <c r="G125" s="343">
        <v>13.1</v>
      </c>
      <c r="H125" s="21">
        <v>10</v>
      </c>
      <c r="I125" s="348">
        <f>G125+G125*H125/100</f>
        <v>14.41</v>
      </c>
    </row>
    <row r="126" spans="1:9" ht="21" customHeight="1">
      <c r="A126" s="57" t="s">
        <v>781</v>
      </c>
      <c r="B126" s="581">
        <v>50605</v>
      </c>
      <c r="C126" s="113" t="s">
        <v>376</v>
      </c>
      <c r="D126" s="62" t="s">
        <v>31</v>
      </c>
      <c r="E126" s="19" t="s">
        <v>44</v>
      </c>
      <c r="F126" s="63">
        <v>15</v>
      </c>
      <c r="G126" s="346">
        <v>13.1</v>
      </c>
      <c r="H126" s="51">
        <v>10</v>
      </c>
      <c r="I126" s="348">
        <f>G126+G126*H126/100</f>
        <v>14.41</v>
      </c>
    </row>
    <row r="127" spans="1:9" ht="21" customHeight="1" hidden="1">
      <c r="A127" s="57" t="s">
        <v>88</v>
      </c>
      <c r="B127" s="581"/>
      <c r="C127" s="123"/>
      <c r="D127" s="62" t="s">
        <v>48</v>
      </c>
      <c r="E127" s="63" t="s">
        <v>59</v>
      </c>
      <c r="F127" s="63">
        <v>10</v>
      </c>
      <c r="G127" s="346">
        <v>14.44</v>
      </c>
      <c r="H127" s="51">
        <v>10</v>
      </c>
      <c r="I127" s="349">
        <f>G127+G127*H127/100</f>
        <v>15.884</v>
      </c>
    </row>
    <row r="128" spans="1:9" ht="21" customHeight="1">
      <c r="A128" s="301" t="s">
        <v>319</v>
      </c>
      <c r="B128" s="583"/>
      <c r="C128" s="240"/>
      <c r="D128" s="240"/>
      <c r="E128" s="240"/>
      <c r="F128" s="240"/>
      <c r="G128" s="240"/>
      <c r="H128" s="240"/>
      <c r="I128" s="302"/>
    </row>
    <row r="129" spans="1:9" ht="21" customHeight="1" hidden="1">
      <c r="A129" s="131" t="s">
        <v>715</v>
      </c>
      <c r="B129" s="585">
        <v>77</v>
      </c>
      <c r="C129" s="111"/>
      <c r="D129" s="112" t="s">
        <v>49</v>
      </c>
      <c r="E129" s="66" t="s">
        <v>43</v>
      </c>
      <c r="F129" s="66">
        <v>20</v>
      </c>
      <c r="G129" s="345">
        <v>7.53</v>
      </c>
      <c r="H129" s="67">
        <v>10</v>
      </c>
      <c r="I129" s="347">
        <f aca="true" t="shared" si="7" ref="I129:I136">G129+G129*H129/100</f>
        <v>8.283</v>
      </c>
    </row>
    <row r="130" spans="1:9" ht="19.5" customHeight="1">
      <c r="A130" s="115" t="s">
        <v>1273</v>
      </c>
      <c r="B130" s="588">
        <v>52069</v>
      </c>
      <c r="C130" s="120"/>
      <c r="D130" s="18" t="s">
        <v>48</v>
      </c>
      <c r="E130" s="27" t="s">
        <v>43</v>
      </c>
      <c r="F130" s="21">
        <v>30</v>
      </c>
      <c r="G130" s="343">
        <v>3.01</v>
      </c>
      <c r="H130" s="21">
        <v>10</v>
      </c>
      <c r="I130" s="348">
        <f t="shared" si="7"/>
        <v>3.311</v>
      </c>
    </row>
    <row r="131" spans="1:9" ht="19.5" customHeight="1">
      <c r="A131" s="53" t="s">
        <v>260</v>
      </c>
      <c r="B131" s="578">
        <v>50134</v>
      </c>
      <c r="C131" s="80" t="s">
        <v>377</v>
      </c>
      <c r="D131" s="22" t="s">
        <v>48</v>
      </c>
      <c r="E131" s="19" t="s">
        <v>44</v>
      </c>
      <c r="F131" s="19">
        <v>40</v>
      </c>
      <c r="G131" s="343">
        <v>2.15</v>
      </c>
      <c r="H131" s="21">
        <v>10</v>
      </c>
      <c r="I131" s="348">
        <f t="shared" si="7"/>
        <v>2.3649999999999998</v>
      </c>
    </row>
    <row r="132" spans="1:9" ht="19.5" customHeight="1">
      <c r="A132" s="53" t="s">
        <v>222</v>
      </c>
      <c r="B132" s="578">
        <v>50135</v>
      </c>
      <c r="C132" s="80" t="s">
        <v>377</v>
      </c>
      <c r="D132" s="22" t="s">
        <v>48</v>
      </c>
      <c r="E132" s="19" t="s">
        <v>44</v>
      </c>
      <c r="F132" s="19">
        <v>40</v>
      </c>
      <c r="G132" s="343">
        <v>2.15</v>
      </c>
      <c r="H132" s="21">
        <v>10</v>
      </c>
      <c r="I132" s="348">
        <f t="shared" si="7"/>
        <v>2.3649999999999998</v>
      </c>
    </row>
    <row r="133" spans="1:9" ht="19.5" customHeight="1" hidden="1">
      <c r="A133" s="115" t="s">
        <v>856</v>
      </c>
      <c r="B133" s="588">
        <v>50824</v>
      </c>
      <c r="C133" s="120"/>
      <c r="D133" s="18" t="s">
        <v>48</v>
      </c>
      <c r="E133" s="27" t="s">
        <v>44</v>
      </c>
      <c r="F133" s="21">
        <v>100</v>
      </c>
      <c r="G133" s="343">
        <v>2.43</v>
      </c>
      <c r="H133" s="21">
        <v>10</v>
      </c>
      <c r="I133" s="348">
        <f t="shared" si="7"/>
        <v>2.673</v>
      </c>
    </row>
    <row r="134" spans="1:9" ht="19.5" customHeight="1">
      <c r="A134" s="115" t="s">
        <v>1274</v>
      </c>
      <c r="B134" s="588">
        <v>52066</v>
      </c>
      <c r="C134" s="120"/>
      <c r="D134" s="18" t="s">
        <v>48</v>
      </c>
      <c r="E134" s="27" t="s">
        <v>44</v>
      </c>
      <c r="F134" s="21">
        <v>50</v>
      </c>
      <c r="G134" s="343">
        <v>4.86</v>
      </c>
      <c r="H134" s="21">
        <v>10</v>
      </c>
      <c r="I134" s="348">
        <f t="shared" si="7"/>
        <v>5.346</v>
      </c>
    </row>
    <row r="135" spans="1:9" ht="19.5" customHeight="1">
      <c r="A135" s="53" t="s">
        <v>160</v>
      </c>
      <c r="B135" s="578">
        <v>5050</v>
      </c>
      <c r="C135" s="80"/>
      <c r="D135" s="22" t="s">
        <v>48</v>
      </c>
      <c r="E135" s="19" t="s">
        <v>44</v>
      </c>
      <c r="F135" s="19">
        <v>8</v>
      </c>
      <c r="G135" s="343">
        <v>4.18</v>
      </c>
      <c r="H135" s="21">
        <v>10</v>
      </c>
      <c r="I135" s="348">
        <f t="shared" si="7"/>
        <v>4.598</v>
      </c>
    </row>
    <row r="136" spans="1:9" ht="18.75" hidden="1" thickBot="1">
      <c r="A136" s="59" t="s">
        <v>221</v>
      </c>
      <c r="B136" s="586"/>
      <c r="C136" s="133"/>
      <c r="D136" s="60" t="s">
        <v>48</v>
      </c>
      <c r="E136" s="61" t="s">
        <v>44</v>
      </c>
      <c r="F136" s="61">
        <v>30</v>
      </c>
      <c r="G136" s="357">
        <v>3.09</v>
      </c>
      <c r="H136" s="43">
        <v>10</v>
      </c>
      <c r="I136" s="359">
        <f t="shared" si="7"/>
        <v>3.399</v>
      </c>
    </row>
    <row r="137" spans="1:9" ht="18.75">
      <c r="A137" s="301" t="s">
        <v>320</v>
      </c>
      <c r="B137" s="583"/>
      <c r="C137" s="240"/>
      <c r="D137" s="240"/>
      <c r="E137" s="240"/>
      <c r="F137" s="240"/>
      <c r="G137" s="240"/>
      <c r="H137" s="240"/>
      <c r="I137" s="302"/>
    </row>
    <row r="138" spans="1:9" ht="18">
      <c r="A138" s="53" t="s">
        <v>119</v>
      </c>
      <c r="B138" s="578">
        <v>5716</v>
      </c>
      <c r="C138" s="80"/>
      <c r="D138" s="22" t="s">
        <v>48</v>
      </c>
      <c r="E138" s="19" t="s">
        <v>44</v>
      </c>
      <c r="F138" s="19">
        <v>200</v>
      </c>
      <c r="G138" s="343">
        <v>3.92</v>
      </c>
      <c r="H138" s="21">
        <v>20</v>
      </c>
      <c r="I138" s="348">
        <f>G138+G138*H138/100</f>
        <v>4.704</v>
      </c>
    </row>
    <row r="139" spans="1:9" ht="18">
      <c r="A139" s="53" t="s">
        <v>170</v>
      </c>
      <c r="B139" s="578">
        <v>5059</v>
      </c>
      <c r="C139" s="80" t="s">
        <v>365</v>
      </c>
      <c r="D139" s="22" t="s">
        <v>48</v>
      </c>
      <c r="E139" s="19" t="s">
        <v>44</v>
      </c>
      <c r="F139" s="19">
        <v>12</v>
      </c>
      <c r="G139" s="343">
        <v>3.04</v>
      </c>
      <c r="H139" s="21">
        <v>20</v>
      </c>
      <c r="I139" s="348">
        <f>G139+G139*H139/100</f>
        <v>3.648</v>
      </c>
    </row>
    <row r="140" spans="1:9" ht="18">
      <c r="A140" s="53" t="s">
        <v>121</v>
      </c>
      <c r="B140" s="578">
        <v>5808</v>
      </c>
      <c r="C140" s="80" t="s">
        <v>365</v>
      </c>
      <c r="D140" s="22" t="s">
        <v>48</v>
      </c>
      <c r="E140" s="19" t="s">
        <v>44</v>
      </c>
      <c r="F140" s="19">
        <v>16</v>
      </c>
      <c r="G140" s="343">
        <v>1.82</v>
      </c>
      <c r="H140" s="21">
        <v>20</v>
      </c>
      <c r="I140" s="348">
        <f>G140+G140*H140/100</f>
        <v>2.184</v>
      </c>
    </row>
    <row r="141" spans="1:9" ht="18">
      <c r="A141" s="53" t="s">
        <v>368</v>
      </c>
      <c r="B141" s="578">
        <v>303</v>
      </c>
      <c r="C141" s="80"/>
      <c r="D141" s="22" t="s">
        <v>48</v>
      </c>
      <c r="E141" s="19" t="s">
        <v>39</v>
      </c>
      <c r="F141" s="19">
        <v>30</v>
      </c>
      <c r="G141" s="343">
        <v>3.89</v>
      </c>
      <c r="H141" s="21">
        <v>20</v>
      </c>
      <c r="I141" s="348">
        <f>G141+G141*H141/100</f>
        <v>4.668</v>
      </c>
    </row>
    <row r="142" spans="1:9" ht="28.5" thickBot="1">
      <c r="A142" s="280" t="s">
        <v>324</v>
      </c>
      <c r="B142" s="574"/>
      <c r="C142" s="164"/>
      <c r="D142" s="164"/>
      <c r="E142" s="164"/>
      <c r="F142" s="164"/>
      <c r="G142" s="164"/>
      <c r="H142" s="164"/>
      <c r="I142" s="469"/>
    </row>
    <row r="143" spans="1:9" ht="19.5" thickBot="1">
      <c r="A143" s="229" t="s">
        <v>432</v>
      </c>
      <c r="B143" s="595"/>
      <c r="C143" s="230"/>
      <c r="D143" s="230"/>
      <c r="E143" s="230"/>
      <c r="F143" s="230"/>
      <c r="G143" s="230"/>
      <c r="H143" s="230"/>
      <c r="I143" s="231"/>
    </row>
    <row r="144" spans="1:9" ht="18.75">
      <c r="A144" s="143" t="s">
        <v>370</v>
      </c>
      <c r="B144" s="596"/>
      <c r="C144" s="144"/>
      <c r="D144" s="144"/>
      <c r="E144" s="144"/>
      <c r="F144" s="144"/>
      <c r="G144" s="144"/>
      <c r="H144" s="144"/>
      <c r="I144" s="470"/>
    </row>
    <row r="145" spans="1:9" ht="18" hidden="1">
      <c r="A145" s="118" t="s">
        <v>355</v>
      </c>
      <c r="B145" s="597"/>
      <c r="C145" s="125"/>
      <c r="D145" s="35" t="s">
        <v>73</v>
      </c>
      <c r="E145" s="36" t="s">
        <v>42</v>
      </c>
      <c r="F145" s="36">
        <v>20</v>
      </c>
      <c r="G145" s="96">
        <v>167229.7</v>
      </c>
      <c r="H145" s="37">
        <v>10</v>
      </c>
      <c r="I145" s="24">
        <f aca="true" t="shared" si="8" ref="I145:I151">G145+G145*H145/100</f>
        <v>183952.67</v>
      </c>
    </row>
    <row r="146" spans="1:9" ht="18" hidden="1">
      <c r="A146" s="115" t="s">
        <v>731</v>
      </c>
      <c r="B146" s="588"/>
      <c r="C146" s="142"/>
      <c r="D146" s="18" t="s">
        <v>125</v>
      </c>
      <c r="E146" s="27" t="s">
        <v>42</v>
      </c>
      <c r="F146" s="425" t="s">
        <v>730</v>
      </c>
      <c r="G146" s="343">
        <v>25.98</v>
      </c>
      <c r="H146" s="21">
        <v>10</v>
      </c>
      <c r="I146" s="348">
        <f t="shared" si="8"/>
        <v>28.578</v>
      </c>
    </row>
    <row r="147" spans="1:9" ht="18">
      <c r="A147" s="422" t="s">
        <v>1091</v>
      </c>
      <c r="B147" s="594">
        <v>50639</v>
      </c>
      <c r="C147" s="423"/>
      <c r="D147" s="261" t="s">
        <v>1092</v>
      </c>
      <c r="E147" s="262" t="s">
        <v>42</v>
      </c>
      <c r="F147" s="338" t="s">
        <v>673</v>
      </c>
      <c r="G147" s="371">
        <v>30</v>
      </c>
      <c r="H147" s="214">
        <v>10</v>
      </c>
      <c r="I147" s="399">
        <f t="shared" si="8"/>
        <v>33</v>
      </c>
    </row>
    <row r="148" spans="1:9" ht="18">
      <c r="A148" s="115" t="s">
        <v>505</v>
      </c>
      <c r="B148" s="588">
        <v>50274</v>
      </c>
      <c r="C148" s="120"/>
      <c r="D148" s="18" t="s">
        <v>130</v>
      </c>
      <c r="E148" s="27" t="s">
        <v>42</v>
      </c>
      <c r="F148" s="27">
        <v>5</v>
      </c>
      <c r="G148" s="343">
        <v>25.21</v>
      </c>
      <c r="H148" s="21">
        <v>10</v>
      </c>
      <c r="I148" s="348">
        <f t="shared" si="8"/>
        <v>27.731</v>
      </c>
    </row>
    <row r="149" spans="1:9" ht="18">
      <c r="A149" s="115" t="s">
        <v>1074</v>
      </c>
      <c r="B149" s="588">
        <v>438</v>
      </c>
      <c r="C149" s="120"/>
      <c r="D149" s="18" t="s">
        <v>130</v>
      </c>
      <c r="E149" s="27" t="s">
        <v>42</v>
      </c>
      <c r="F149" s="27">
        <v>5</v>
      </c>
      <c r="G149" s="343">
        <v>25.21</v>
      </c>
      <c r="H149" s="21">
        <v>10</v>
      </c>
      <c r="I149" s="348">
        <f t="shared" si="8"/>
        <v>27.731</v>
      </c>
    </row>
    <row r="150" spans="1:9" ht="18" hidden="1">
      <c r="A150" s="115" t="s">
        <v>509</v>
      </c>
      <c r="B150" s="582"/>
      <c r="C150" s="197"/>
      <c r="D150" s="18" t="s">
        <v>130</v>
      </c>
      <c r="E150" s="27" t="s">
        <v>42</v>
      </c>
      <c r="F150" s="27">
        <v>5</v>
      </c>
      <c r="G150" s="346">
        <v>23.52</v>
      </c>
      <c r="H150" s="51">
        <v>10</v>
      </c>
      <c r="I150" s="348">
        <f t="shared" si="8"/>
        <v>25.872</v>
      </c>
    </row>
    <row r="151" spans="1:9" ht="18.75" thickBot="1">
      <c r="A151" s="117" t="s">
        <v>192</v>
      </c>
      <c r="B151" s="589" t="s">
        <v>1423</v>
      </c>
      <c r="C151" s="122"/>
      <c r="D151" s="18" t="s">
        <v>1424</v>
      </c>
      <c r="E151" s="42" t="s">
        <v>42</v>
      </c>
      <c r="F151" s="119" t="s">
        <v>1425</v>
      </c>
      <c r="G151" s="357">
        <v>14.8</v>
      </c>
      <c r="H151" s="43">
        <v>10</v>
      </c>
      <c r="I151" s="359">
        <f t="shared" si="8"/>
        <v>16.28</v>
      </c>
    </row>
    <row r="152" spans="1:9" ht="19.5" thickBot="1">
      <c r="A152" s="136" t="s">
        <v>371</v>
      </c>
      <c r="B152" s="598"/>
      <c r="C152" s="137"/>
      <c r="D152" s="137"/>
      <c r="E152" s="137"/>
      <c r="F152" s="137"/>
      <c r="G152" s="137"/>
      <c r="H152" s="137"/>
      <c r="I152" s="149"/>
    </row>
    <row r="153" spans="1:9" ht="18" hidden="1">
      <c r="A153" s="471" t="s">
        <v>709</v>
      </c>
      <c r="B153" s="599"/>
      <c r="C153" s="390"/>
      <c r="D153" s="158" t="s">
        <v>524</v>
      </c>
      <c r="E153" s="158" t="s">
        <v>42</v>
      </c>
      <c r="F153" s="158">
        <v>5</v>
      </c>
      <c r="G153" s="345">
        <v>41.4</v>
      </c>
      <c r="H153" s="158">
        <v>10</v>
      </c>
      <c r="I153" s="347">
        <f aca="true" t="shared" si="9" ref="I153:I172">G153+G153*H153/100</f>
        <v>45.54</v>
      </c>
    </row>
    <row r="154" spans="1:9" ht="24.75" customHeight="1">
      <c r="A154" s="217" t="s">
        <v>308</v>
      </c>
      <c r="B154" s="591">
        <v>37</v>
      </c>
      <c r="C154" s="173"/>
      <c r="D154" s="74" t="s">
        <v>48</v>
      </c>
      <c r="E154" s="77" t="s">
        <v>42</v>
      </c>
      <c r="F154" s="77">
        <v>10</v>
      </c>
      <c r="G154" s="345">
        <v>66.91</v>
      </c>
      <c r="H154" s="67">
        <v>10</v>
      </c>
      <c r="I154" s="347">
        <f t="shared" si="9"/>
        <v>73.601</v>
      </c>
    </row>
    <row r="155" spans="1:9" ht="18" hidden="1">
      <c r="A155" s="422" t="s">
        <v>877</v>
      </c>
      <c r="B155" s="594">
        <v>50325</v>
      </c>
      <c r="C155" s="423"/>
      <c r="D155" s="261" t="s">
        <v>125</v>
      </c>
      <c r="E155" s="262" t="s">
        <v>42</v>
      </c>
      <c r="F155" s="262" t="s">
        <v>740</v>
      </c>
      <c r="G155" s="371">
        <v>38</v>
      </c>
      <c r="H155" s="214">
        <v>10</v>
      </c>
      <c r="I155" s="347">
        <f t="shared" si="9"/>
        <v>41.8</v>
      </c>
    </row>
    <row r="156" spans="1:9" ht="18">
      <c r="A156" s="115" t="s">
        <v>1428</v>
      </c>
      <c r="B156" s="588">
        <v>52720</v>
      </c>
      <c r="C156" s="120"/>
      <c r="D156" s="18" t="s">
        <v>31</v>
      </c>
      <c r="E156" s="27" t="s">
        <v>42</v>
      </c>
      <c r="F156" s="27">
        <v>5.165</v>
      </c>
      <c r="G156" s="343">
        <v>48.67</v>
      </c>
      <c r="H156" s="21">
        <v>10</v>
      </c>
      <c r="I156" s="348">
        <f t="shared" si="9"/>
        <v>53.537000000000006</v>
      </c>
    </row>
    <row r="157" spans="1:9" ht="18">
      <c r="A157" s="115" t="s">
        <v>1348</v>
      </c>
      <c r="B157" s="588">
        <v>52082</v>
      </c>
      <c r="C157" s="120"/>
      <c r="D157" s="18" t="s">
        <v>1057</v>
      </c>
      <c r="E157" s="27" t="s">
        <v>42</v>
      </c>
      <c r="F157" s="27">
        <v>12</v>
      </c>
      <c r="G157" s="343">
        <v>42.24</v>
      </c>
      <c r="H157" s="21">
        <v>10</v>
      </c>
      <c r="I157" s="348">
        <f t="shared" si="9"/>
        <v>46.464</v>
      </c>
    </row>
    <row r="158" spans="1:9" ht="18">
      <c r="A158" s="422" t="s">
        <v>1349</v>
      </c>
      <c r="B158" s="594">
        <v>52606</v>
      </c>
      <c r="C158" s="423"/>
      <c r="D158" s="261" t="s">
        <v>1057</v>
      </c>
      <c r="E158" s="262" t="s">
        <v>42</v>
      </c>
      <c r="F158" s="262">
        <v>13</v>
      </c>
      <c r="G158" s="371">
        <v>45</v>
      </c>
      <c r="H158" s="214">
        <v>10</v>
      </c>
      <c r="I158" s="399">
        <f t="shared" si="9"/>
        <v>49.5</v>
      </c>
    </row>
    <row r="159" spans="1:9" ht="18">
      <c r="A159" s="422" t="s">
        <v>1350</v>
      </c>
      <c r="B159" s="594">
        <v>52607</v>
      </c>
      <c r="C159" s="423"/>
      <c r="D159" s="261" t="s">
        <v>1057</v>
      </c>
      <c r="E159" s="262" t="s">
        <v>42</v>
      </c>
      <c r="F159" s="262">
        <v>15</v>
      </c>
      <c r="G159" s="371">
        <v>42.5</v>
      </c>
      <c r="H159" s="214">
        <v>10</v>
      </c>
      <c r="I159" s="399">
        <f t="shared" si="9"/>
        <v>46.75</v>
      </c>
    </row>
    <row r="160" spans="1:9" ht="18">
      <c r="A160" s="115" t="s">
        <v>89</v>
      </c>
      <c r="B160" s="588">
        <v>36</v>
      </c>
      <c r="C160" s="120"/>
      <c r="D160" s="18" t="s">
        <v>48</v>
      </c>
      <c r="E160" s="27" t="s">
        <v>42</v>
      </c>
      <c r="F160" s="27">
        <v>10</v>
      </c>
      <c r="G160" s="343">
        <v>17.69</v>
      </c>
      <c r="H160" s="21">
        <v>10</v>
      </c>
      <c r="I160" s="348">
        <f t="shared" si="9"/>
        <v>19.459000000000003</v>
      </c>
    </row>
    <row r="161" spans="1:9" ht="18">
      <c r="A161" s="115" t="s">
        <v>848</v>
      </c>
      <c r="B161" s="588" t="s">
        <v>1355</v>
      </c>
      <c r="C161" s="120"/>
      <c r="D161" s="18" t="s">
        <v>1356</v>
      </c>
      <c r="E161" s="27" t="s">
        <v>42</v>
      </c>
      <c r="F161" s="119" t="s">
        <v>723</v>
      </c>
      <c r="G161" s="343">
        <v>47.18</v>
      </c>
      <c r="H161" s="21">
        <v>10</v>
      </c>
      <c r="I161" s="348">
        <f t="shared" si="9"/>
        <v>51.897999999999996</v>
      </c>
    </row>
    <row r="162" spans="1:9" ht="18">
      <c r="A162" s="862" t="s">
        <v>1353</v>
      </c>
      <c r="B162" s="863">
        <v>52608</v>
      </c>
      <c r="C162" s="864"/>
      <c r="D162" s="662" t="s">
        <v>101</v>
      </c>
      <c r="E162" s="664" t="s">
        <v>42</v>
      </c>
      <c r="F162" s="865" t="s">
        <v>1354</v>
      </c>
      <c r="G162" s="559">
        <v>41.68</v>
      </c>
      <c r="H162" s="665">
        <v>10</v>
      </c>
      <c r="I162" s="666">
        <f t="shared" si="9"/>
        <v>45.848</v>
      </c>
    </row>
    <row r="163" spans="1:9" ht="18">
      <c r="A163" s="115" t="s">
        <v>265</v>
      </c>
      <c r="B163" s="588">
        <v>6136</v>
      </c>
      <c r="C163" s="120"/>
      <c r="D163" s="18" t="s">
        <v>130</v>
      </c>
      <c r="E163" s="27" t="s">
        <v>42</v>
      </c>
      <c r="F163" s="27">
        <v>5</v>
      </c>
      <c r="G163" s="343">
        <v>43.84</v>
      </c>
      <c r="H163" s="21">
        <v>10</v>
      </c>
      <c r="I163" s="348">
        <f t="shared" si="9"/>
        <v>48.224000000000004</v>
      </c>
    </row>
    <row r="164" spans="1:9" ht="18">
      <c r="A164" s="115" t="s">
        <v>266</v>
      </c>
      <c r="B164" s="588">
        <v>6135</v>
      </c>
      <c r="C164" s="120"/>
      <c r="D164" s="18" t="s">
        <v>130</v>
      </c>
      <c r="E164" s="27" t="s">
        <v>42</v>
      </c>
      <c r="F164" s="27">
        <v>5</v>
      </c>
      <c r="G164" s="343">
        <v>45.83</v>
      </c>
      <c r="H164" s="21">
        <v>10</v>
      </c>
      <c r="I164" s="348">
        <f t="shared" si="9"/>
        <v>50.413</v>
      </c>
    </row>
    <row r="165" spans="1:9" ht="18" hidden="1">
      <c r="A165" s="115" t="s">
        <v>507</v>
      </c>
      <c r="B165" s="588"/>
      <c r="C165" s="120"/>
      <c r="D165" s="18" t="s">
        <v>63</v>
      </c>
      <c r="E165" s="27" t="s">
        <v>42</v>
      </c>
      <c r="F165" s="27" t="s">
        <v>506</v>
      </c>
      <c r="G165" s="343">
        <v>18.62</v>
      </c>
      <c r="H165" s="21">
        <v>10</v>
      </c>
      <c r="I165" s="348">
        <f t="shared" si="9"/>
        <v>20.482</v>
      </c>
    </row>
    <row r="166" spans="1:9" ht="18">
      <c r="A166" s="115" t="s">
        <v>1066</v>
      </c>
      <c r="B166" s="588">
        <v>6141</v>
      </c>
      <c r="C166" s="120"/>
      <c r="D166" s="18" t="s">
        <v>63</v>
      </c>
      <c r="E166" s="27" t="s">
        <v>42</v>
      </c>
      <c r="F166" s="27">
        <v>20.43</v>
      </c>
      <c r="G166" s="343">
        <v>19.33</v>
      </c>
      <c r="H166" s="21">
        <v>10</v>
      </c>
      <c r="I166" s="348">
        <f t="shared" si="9"/>
        <v>21.262999999999998</v>
      </c>
    </row>
    <row r="167" spans="1:9" ht="18" hidden="1">
      <c r="A167" s="115" t="s">
        <v>1161</v>
      </c>
      <c r="B167" s="588">
        <v>52418</v>
      </c>
      <c r="C167" s="120"/>
      <c r="D167" s="18" t="s">
        <v>63</v>
      </c>
      <c r="E167" s="27" t="s">
        <v>42</v>
      </c>
      <c r="F167" s="27">
        <v>17.24</v>
      </c>
      <c r="G167" s="343">
        <v>19.33</v>
      </c>
      <c r="H167" s="21">
        <v>10</v>
      </c>
      <c r="I167" s="348">
        <f t="shared" si="9"/>
        <v>21.262999999999998</v>
      </c>
    </row>
    <row r="168" spans="1:9" ht="18" hidden="1">
      <c r="A168" s="115" t="s">
        <v>1067</v>
      </c>
      <c r="B168" s="588">
        <v>52246</v>
      </c>
      <c r="C168" s="120"/>
      <c r="D168" s="18" t="s">
        <v>63</v>
      </c>
      <c r="E168" s="27" t="s">
        <v>42</v>
      </c>
      <c r="F168" s="27">
        <v>19.05</v>
      </c>
      <c r="G168" s="343">
        <v>19.33</v>
      </c>
      <c r="H168" s="21">
        <v>10</v>
      </c>
      <c r="I168" s="348">
        <f t="shared" si="9"/>
        <v>21.262999999999998</v>
      </c>
    </row>
    <row r="169" spans="1:9" ht="18" hidden="1">
      <c r="A169" s="115" t="s">
        <v>271</v>
      </c>
      <c r="B169" s="588">
        <v>50336</v>
      </c>
      <c r="C169" s="120"/>
      <c r="D169" s="18" t="s">
        <v>63</v>
      </c>
      <c r="E169" s="27" t="s">
        <v>42</v>
      </c>
      <c r="F169" s="27">
        <v>5</v>
      </c>
      <c r="G169" s="343">
        <v>8.17</v>
      </c>
      <c r="H169" s="21">
        <v>10</v>
      </c>
      <c r="I169" s="348">
        <f t="shared" si="9"/>
        <v>8.987</v>
      </c>
    </row>
    <row r="170" spans="1:9" ht="18" hidden="1">
      <c r="A170" s="455" t="s">
        <v>760</v>
      </c>
      <c r="B170" s="600"/>
      <c r="C170" s="456"/>
      <c r="D170" s="269" t="s">
        <v>63</v>
      </c>
      <c r="E170" s="457" t="s">
        <v>42</v>
      </c>
      <c r="F170" s="457">
        <v>12</v>
      </c>
      <c r="G170" s="377">
        <v>37.65</v>
      </c>
      <c r="H170" s="333">
        <v>10</v>
      </c>
      <c r="I170" s="399">
        <f t="shared" si="9"/>
        <v>41.415</v>
      </c>
    </row>
    <row r="171" spans="1:9" ht="18" hidden="1">
      <c r="A171" s="196" t="s">
        <v>474</v>
      </c>
      <c r="B171" s="582">
        <v>5779</v>
      </c>
      <c r="C171" s="197"/>
      <c r="D171" s="49" t="s">
        <v>63</v>
      </c>
      <c r="E171" s="50" t="s">
        <v>42</v>
      </c>
      <c r="F171" s="50">
        <v>4</v>
      </c>
      <c r="G171" s="346">
        <v>37.65</v>
      </c>
      <c r="H171" s="51">
        <v>10</v>
      </c>
      <c r="I171" s="348">
        <f t="shared" si="9"/>
        <v>41.415</v>
      </c>
    </row>
    <row r="172" spans="1:9" ht="18.75" thickBot="1">
      <c r="A172" s="117" t="s">
        <v>508</v>
      </c>
      <c r="B172" s="589">
        <v>6142</v>
      </c>
      <c r="C172" s="171"/>
      <c r="D172" s="41" t="s">
        <v>131</v>
      </c>
      <c r="E172" s="42" t="s">
        <v>42</v>
      </c>
      <c r="F172" s="42">
        <v>7</v>
      </c>
      <c r="G172" s="357">
        <v>14.55</v>
      </c>
      <c r="H172" s="43">
        <v>10</v>
      </c>
      <c r="I172" s="359">
        <f t="shared" si="9"/>
        <v>16.005000000000003</v>
      </c>
    </row>
    <row r="173" spans="1:9" ht="19.5" hidden="1" thickBot="1">
      <c r="A173" s="143" t="s">
        <v>373</v>
      </c>
      <c r="B173" s="596"/>
      <c r="C173" s="144"/>
      <c r="D173" s="144"/>
      <c r="E173" s="144"/>
      <c r="F173" s="144"/>
      <c r="G173" s="144"/>
      <c r="H173" s="144"/>
      <c r="I173" s="470"/>
    </row>
    <row r="174" spans="1:9" ht="19.5" customHeight="1" hidden="1">
      <c r="A174" s="118" t="s">
        <v>354</v>
      </c>
      <c r="B174" s="597"/>
      <c r="C174" s="125" t="s">
        <v>378</v>
      </c>
      <c r="D174" s="36" t="s">
        <v>369</v>
      </c>
      <c r="E174" s="36" t="s">
        <v>42</v>
      </c>
      <c r="F174" s="36" t="s">
        <v>238</v>
      </c>
      <c r="G174" s="96">
        <v>229200</v>
      </c>
      <c r="H174" s="37">
        <v>10</v>
      </c>
      <c r="I174" s="24">
        <f>G174+G174*H174/100</f>
        <v>252120</v>
      </c>
    </row>
    <row r="175" spans="1:9" ht="15.75" customHeight="1" hidden="1">
      <c r="A175" s="115" t="s">
        <v>240</v>
      </c>
      <c r="B175" s="588"/>
      <c r="C175" s="120" t="s">
        <v>378</v>
      </c>
      <c r="D175" s="27" t="s">
        <v>369</v>
      </c>
      <c r="E175" s="27" t="s">
        <v>44</v>
      </c>
      <c r="F175" s="27">
        <v>16</v>
      </c>
      <c r="G175" s="20">
        <v>82200</v>
      </c>
      <c r="H175" s="21">
        <v>10</v>
      </c>
      <c r="I175" s="28">
        <f>G175+G175*H175/100</f>
        <v>90420</v>
      </c>
    </row>
    <row r="176" spans="1:9" ht="19.5" customHeight="1" hidden="1" thickBot="1">
      <c r="A176" s="117" t="s">
        <v>239</v>
      </c>
      <c r="B176" s="589"/>
      <c r="C176" s="122" t="s">
        <v>378</v>
      </c>
      <c r="D176" s="42" t="s">
        <v>369</v>
      </c>
      <c r="E176" s="42" t="s">
        <v>44</v>
      </c>
      <c r="F176" s="42">
        <v>16</v>
      </c>
      <c r="G176" s="97">
        <v>85680</v>
      </c>
      <c r="H176" s="43">
        <v>10</v>
      </c>
      <c r="I176" s="23">
        <f>G176+G176*H176/100</f>
        <v>94248</v>
      </c>
    </row>
    <row r="177" spans="1:9" ht="19.5" thickBot="1">
      <c r="A177" s="143" t="s">
        <v>372</v>
      </c>
      <c r="B177" s="596"/>
      <c r="C177" s="144"/>
      <c r="D177" s="144"/>
      <c r="E177" s="144"/>
      <c r="F177" s="144"/>
      <c r="G177" s="144"/>
      <c r="H177" s="144"/>
      <c r="I177" s="470"/>
    </row>
    <row r="178" spans="1:9" s="750" customFormat="1" ht="36.75" thickBot="1">
      <c r="A178" s="747" t="s">
        <v>1071</v>
      </c>
      <c r="B178" s="748">
        <v>52293</v>
      </c>
      <c r="C178" s="185" t="s">
        <v>461</v>
      </c>
      <c r="D178" s="44" t="s">
        <v>63</v>
      </c>
      <c r="E178" s="45" t="s">
        <v>42</v>
      </c>
      <c r="F178" s="84">
        <v>5</v>
      </c>
      <c r="G178" s="749">
        <v>9.13</v>
      </c>
      <c r="H178" s="46">
        <v>10</v>
      </c>
      <c r="I178" s="383">
        <f>G178+G178*H178/100</f>
        <v>10.043000000000001</v>
      </c>
    </row>
    <row r="179" spans="1:9" ht="19.5" thickBot="1">
      <c r="A179" s="923" t="s">
        <v>462</v>
      </c>
      <c r="B179" s="924"/>
      <c r="C179" s="924"/>
      <c r="D179" s="924"/>
      <c r="E179" s="924"/>
      <c r="F179" s="924"/>
      <c r="G179" s="924"/>
      <c r="H179" s="924"/>
      <c r="I179" s="925"/>
    </row>
    <row r="180" spans="1:9" ht="18.75" thickBot="1">
      <c r="A180" s="186" t="s">
        <v>463</v>
      </c>
      <c r="B180" s="601">
        <v>50201</v>
      </c>
      <c r="C180" s="185"/>
      <c r="D180" s="83" t="s">
        <v>49</v>
      </c>
      <c r="E180" s="84" t="s">
        <v>43</v>
      </c>
      <c r="F180" s="84">
        <v>6</v>
      </c>
      <c r="G180" s="382">
        <v>39.29</v>
      </c>
      <c r="H180" s="46">
        <v>10</v>
      </c>
      <c r="I180" s="383">
        <f>G180+G180*H180/100</f>
        <v>43.219</v>
      </c>
    </row>
    <row r="181" spans="1:9" ht="19.5" thickBot="1">
      <c r="A181" s="258" t="s">
        <v>431</v>
      </c>
      <c r="B181" s="602"/>
      <c r="C181" s="259"/>
      <c r="D181" s="259"/>
      <c r="E181" s="259"/>
      <c r="F181" s="259"/>
      <c r="G181" s="259"/>
      <c r="H181" s="259"/>
      <c r="I181" s="413"/>
    </row>
    <row r="182" spans="1:9" ht="19.5" thickBot="1">
      <c r="A182" s="145" t="s">
        <v>381</v>
      </c>
      <c r="B182" s="603"/>
      <c r="C182" s="146"/>
      <c r="D182" s="146"/>
      <c r="E182" s="146"/>
      <c r="F182" s="146"/>
      <c r="G182" s="146"/>
      <c r="H182" s="146"/>
      <c r="I182" s="472"/>
    </row>
    <row r="183" spans="1:9" ht="18">
      <c r="A183" s="118" t="s">
        <v>502</v>
      </c>
      <c r="B183" s="597">
        <v>5766</v>
      </c>
      <c r="C183" s="125"/>
      <c r="D183" s="35" t="s">
        <v>48</v>
      </c>
      <c r="E183" s="36" t="s">
        <v>43</v>
      </c>
      <c r="F183" s="36">
        <v>10</v>
      </c>
      <c r="G183" s="358">
        <v>46.1</v>
      </c>
      <c r="H183" s="37">
        <v>20</v>
      </c>
      <c r="I183" s="360">
        <f>G183+G183*H183/100</f>
        <v>55.32</v>
      </c>
    </row>
    <row r="184" spans="1:9" ht="18" hidden="1">
      <c r="A184" s="292" t="s">
        <v>914</v>
      </c>
      <c r="B184" s="604">
        <v>51092</v>
      </c>
      <c r="C184" s="414"/>
      <c r="D184" s="412" t="s">
        <v>31</v>
      </c>
      <c r="E184" s="213" t="s">
        <v>42</v>
      </c>
      <c r="F184" s="213">
        <v>22.5</v>
      </c>
      <c r="G184" s="371">
        <v>13.75</v>
      </c>
      <c r="H184" s="214">
        <v>20</v>
      </c>
      <c r="I184" s="399">
        <f>G184+G184*H184/100</f>
        <v>16.5</v>
      </c>
    </row>
    <row r="185" spans="1:9" ht="18" hidden="1">
      <c r="A185" s="292" t="s">
        <v>1059</v>
      </c>
      <c r="B185" s="604">
        <v>52231</v>
      </c>
      <c r="C185" s="414"/>
      <c r="D185" s="412" t="s">
        <v>48</v>
      </c>
      <c r="E185" s="213" t="s">
        <v>42</v>
      </c>
      <c r="F185" s="213">
        <v>10</v>
      </c>
      <c r="G185" s="371">
        <v>13.75</v>
      </c>
      <c r="H185" s="214">
        <v>20</v>
      </c>
      <c r="I185" s="399">
        <f>G185+G185*H185/100</f>
        <v>16.5</v>
      </c>
    </row>
    <row r="186" spans="1:9" ht="18" hidden="1">
      <c r="A186" s="80" t="s">
        <v>1035</v>
      </c>
      <c r="B186" s="22">
        <v>50720</v>
      </c>
      <c r="C186" s="80"/>
      <c r="D186" s="22" t="s">
        <v>31</v>
      </c>
      <c r="E186" s="19" t="s">
        <v>42</v>
      </c>
      <c r="F186" s="19">
        <v>21</v>
      </c>
      <c r="G186" s="343">
        <v>17.34</v>
      </c>
      <c r="H186" s="21">
        <v>20</v>
      </c>
      <c r="I186" s="343">
        <f>G186+G186*H186/100</f>
        <v>20.808</v>
      </c>
    </row>
    <row r="187" spans="1:9" ht="18">
      <c r="A187" s="80" t="s">
        <v>1386</v>
      </c>
      <c r="B187" s="22">
        <v>52637</v>
      </c>
      <c r="C187" s="80"/>
      <c r="D187" s="22" t="s">
        <v>31</v>
      </c>
      <c r="E187" s="19" t="s">
        <v>42</v>
      </c>
      <c r="F187" s="19">
        <v>20.5</v>
      </c>
      <c r="G187" s="343">
        <v>17.34</v>
      </c>
      <c r="H187" s="21">
        <v>20</v>
      </c>
      <c r="I187" s="343">
        <f>G187+G187*H187/100</f>
        <v>20.808</v>
      </c>
    </row>
    <row r="188" spans="1:9" ht="19.5" thickBot="1">
      <c r="A188" s="145" t="s">
        <v>380</v>
      </c>
      <c r="B188" s="603"/>
      <c r="C188" s="146"/>
      <c r="D188" s="146"/>
      <c r="E188" s="146"/>
      <c r="F188" s="146"/>
      <c r="G188" s="146"/>
      <c r="H188" s="146"/>
      <c r="I188" s="472"/>
    </row>
    <row r="189" spans="1:9" ht="18">
      <c r="A189" s="54" t="s">
        <v>148</v>
      </c>
      <c r="B189" s="55">
        <v>6014</v>
      </c>
      <c r="C189" s="132"/>
      <c r="D189" s="55" t="s">
        <v>52</v>
      </c>
      <c r="E189" s="56" t="s">
        <v>43</v>
      </c>
      <c r="F189" s="56">
        <v>6</v>
      </c>
      <c r="G189" s="358">
        <v>20.65</v>
      </c>
      <c r="H189" s="37">
        <v>20</v>
      </c>
      <c r="I189" s="360">
        <f aca="true" t="shared" si="10" ref="I189:I202">G189+G189*H189/100</f>
        <v>24.779999999999998</v>
      </c>
    </row>
    <row r="190" spans="1:9" ht="18">
      <c r="A190" s="53" t="s">
        <v>149</v>
      </c>
      <c r="B190" s="22">
        <v>6013</v>
      </c>
      <c r="C190" s="80"/>
      <c r="D190" s="22" t="s">
        <v>52</v>
      </c>
      <c r="E190" s="19" t="s">
        <v>43</v>
      </c>
      <c r="F190" s="19">
        <v>6</v>
      </c>
      <c r="G190" s="343">
        <v>22.1</v>
      </c>
      <c r="H190" s="21">
        <v>20</v>
      </c>
      <c r="I190" s="348">
        <f t="shared" si="10"/>
        <v>26.520000000000003</v>
      </c>
    </row>
    <row r="191" spans="1:9" ht="33.75" customHeight="1" hidden="1">
      <c r="A191" s="72" t="s">
        <v>826</v>
      </c>
      <c r="B191" s="19">
        <v>6023</v>
      </c>
      <c r="C191" s="153"/>
      <c r="D191" s="22" t="s">
        <v>67</v>
      </c>
      <c r="E191" s="19" t="s">
        <v>39</v>
      </c>
      <c r="F191" s="19">
        <v>10</v>
      </c>
      <c r="G191" s="343">
        <v>41.19</v>
      </c>
      <c r="H191" s="21">
        <v>20</v>
      </c>
      <c r="I191" s="348">
        <f t="shared" si="10"/>
        <v>49.428</v>
      </c>
    </row>
    <row r="192" spans="1:9" ht="21.75" customHeight="1">
      <c r="A192" s="837" t="s">
        <v>1335</v>
      </c>
      <c r="B192" s="756">
        <v>52575</v>
      </c>
      <c r="C192" s="838"/>
      <c r="D192" s="769" t="s">
        <v>73</v>
      </c>
      <c r="E192" s="756" t="s">
        <v>42</v>
      </c>
      <c r="F192" s="756">
        <v>10</v>
      </c>
      <c r="G192" s="559">
        <v>37.79</v>
      </c>
      <c r="H192" s="665">
        <v>20</v>
      </c>
      <c r="I192" s="666">
        <f t="shared" si="10"/>
        <v>45.348</v>
      </c>
    </row>
    <row r="193" spans="1:9" ht="18">
      <c r="A193" s="53" t="s">
        <v>177</v>
      </c>
      <c r="B193" s="22">
        <v>6270</v>
      </c>
      <c r="C193" s="80"/>
      <c r="D193" s="22" t="s">
        <v>698</v>
      </c>
      <c r="E193" s="19" t="s">
        <v>43</v>
      </c>
      <c r="F193" s="19">
        <v>10</v>
      </c>
      <c r="G193" s="343">
        <v>41.25</v>
      </c>
      <c r="H193" s="21">
        <v>20</v>
      </c>
      <c r="I193" s="348">
        <f t="shared" si="10"/>
        <v>49.5</v>
      </c>
    </row>
    <row r="194" spans="1:9" ht="18" customHeight="1" hidden="1">
      <c r="A194" s="53" t="s">
        <v>497</v>
      </c>
      <c r="B194" s="22">
        <v>50511</v>
      </c>
      <c r="C194" s="80" t="s">
        <v>495</v>
      </c>
      <c r="D194" s="22" t="s">
        <v>496</v>
      </c>
      <c r="E194" s="19" t="s">
        <v>44</v>
      </c>
      <c r="F194" s="19">
        <v>10</v>
      </c>
      <c r="G194" s="343">
        <v>28.87</v>
      </c>
      <c r="H194" s="21">
        <v>20</v>
      </c>
      <c r="I194" s="348">
        <f t="shared" si="10"/>
        <v>34.644</v>
      </c>
    </row>
    <row r="195" spans="1:9" ht="18" customHeight="1" hidden="1">
      <c r="A195" s="53" t="s">
        <v>483</v>
      </c>
      <c r="B195" s="22"/>
      <c r="C195" s="80" t="s">
        <v>482</v>
      </c>
      <c r="D195" s="22" t="s">
        <v>67</v>
      </c>
      <c r="E195" s="19" t="s">
        <v>43</v>
      </c>
      <c r="F195" s="19">
        <v>10</v>
      </c>
      <c r="G195" s="343">
        <v>24.91</v>
      </c>
      <c r="H195" s="21">
        <v>20</v>
      </c>
      <c r="I195" s="348">
        <f t="shared" si="10"/>
        <v>29.892</v>
      </c>
    </row>
    <row r="196" spans="1:9" ht="18">
      <c r="A196" s="254" t="s">
        <v>1340</v>
      </c>
      <c r="B196" s="411">
        <v>52528</v>
      </c>
      <c r="C196" s="410" t="s">
        <v>1223</v>
      </c>
      <c r="D196" s="411" t="s">
        <v>67</v>
      </c>
      <c r="E196" s="255" t="s">
        <v>44</v>
      </c>
      <c r="F196" s="255">
        <v>10</v>
      </c>
      <c r="G196" s="364">
        <v>22.05</v>
      </c>
      <c r="H196" s="253">
        <v>20</v>
      </c>
      <c r="I196" s="363">
        <f t="shared" si="10"/>
        <v>26.46</v>
      </c>
    </row>
    <row r="197" spans="1:9" ht="18" hidden="1">
      <c r="A197" s="53" t="s">
        <v>483</v>
      </c>
      <c r="B197" s="22">
        <v>50589</v>
      </c>
      <c r="C197" s="80" t="s">
        <v>482</v>
      </c>
      <c r="D197" s="22" t="s">
        <v>48</v>
      </c>
      <c r="E197" s="19" t="s">
        <v>43</v>
      </c>
      <c r="F197" s="19">
        <v>10</v>
      </c>
      <c r="G197" s="343">
        <v>27.24</v>
      </c>
      <c r="H197" s="21">
        <v>20</v>
      </c>
      <c r="I197" s="348">
        <f t="shared" si="10"/>
        <v>32.687999999999995</v>
      </c>
    </row>
    <row r="198" spans="1:9" ht="18">
      <c r="A198" s="254" t="s">
        <v>1415</v>
      </c>
      <c r="B198" s="411">
        <v>52527</v>
      </c>
      <c r="C198" s="410" t="s">
        <v>1223</v>
      </c>
      <c r="D198" s="411" t="s">
        <v>67</v>
      </c>
      <c r="E198" s="255" t="s">
        <v>186</v>
      </c>
      <c r="F198" s="255">
        <v>10</v>
      </c>
      <c r="G198" s="364">
        <v>22.53</v>
      </c>
      <c r="H198" s="253">
        <v>20</v>
      </c>
      <c r="I198" s="363">
        <f t="shared" si="10"/>
        <v>27.036</v>
      </c>
    </row>
    <row r="199" spans="1:9" ht="18">
      <c r="A199" s="254" t="s">
        <v>1429</v>
      </c>
      <c r="B199" s="411">
        <v>52864</v>
      </c>
      <c r="C199" s="410" t="s">
        <v>1430</v>
      </c>
      <c r="D199" s="411" t="s">
        <v>67</v>
      </c>
      <c r="E199" s="255" t="s">
        <v>186</v>
      </c>
      <c r="F199" s="255">
        <v>10</v>
      </c>
      <c r="G199" s="364">
        <v>25.27</v>
      </c>
      <c r="H199" s="253">
        <v>20</v>
      </c>
      <c r="I199" s="363">
        <f t="shared" si="10"/>
        <v>30.323999999999998</v>
      </c>
    </row>
    <row r="200" spans="1:9" ht="18">
      <c r="A200" s="53" t="s">
        <v>1318</v>
      </c>
      <c r="B200" s="22">
        <v>50765</v>
      </c>
      <c r="C200" s="80" t="s">
        <v>383</v>
      </c>
      <c r="D200" s="22" t="s">
        <v>48</v>
      </c>
      <c r="E200" s="19" t="s">
        <v>44</v>
      </c>
      <c r="F200" s="19">
        <v>6</v>
      </c>
      <c r="G200" s="343">
        <v>76.98</v>
      </c>
      <c r="H200" s="21">
        <v>20</v>
      </c>
      <c r="I200" s="348">
        <f t="shared" si="10"/>
        <v>92.376</v>
      </c>
    </row>
    <row r="201" spans="1:9" ht="18">
      <c r="A201" s="254" t="s">
        <v>1317</v>
      </c>
      <c r="B201" s="411">
        <v>52545</v>
      </c>
      <c r="C201" s="410" t="s">
        <v>1223</v>
      </c>
      <c r="D201" s="411" t="s">
        <v>67</v>
      </c>
      <c r="E201" s="255" t="s">
        <v>186</v>
      </c>
      <c r="F201" s="255">
        <v>10</v>
      </c>
      <c r="G201" s="364">
        <v>21.32</v>
      </c>
      <c r="H201" s="253">
        <v>20</v>
      </c>
      <c r="I201" s="363">
        <f t="shared" si="10"/>
        <v>25.584</v>
      </c>
    </row>
    <row r="202" spans="1:9" ht="18" hidden="1">
      <c r="A202" s="72" t="s">
        <v>484</v>
      </c>
      <c r="B202" s="19">
        <v>5863</v>
      </c>
      <c r="C202" s="153" t="s">
        <v>482</v>
      </c>
      <c r="D202" s="22" t="s">
        <v>699</v>
      </c>
      <c r="E202" s="19" t="s">
        <v>43</v>
      </c>
      <c r="F202" s="19">
        <v>10</v>
      </c>
      <c r="G202" s="343">
        <v>33.13</v>
      </c>
      <c r="H202" s="21">
        <v>20</v>
      </c>
      <c r="I202" s="348">
        <f t="shared" si="10"/>
        <v>39.756</v>
      </c>
    </row>
    <row r="203" spans="1:9" ht="18.75" thickBot="1">
      <c r="A203" s="839" t="s">
        <v>1336</v>
      </c>
      <c r="B203" s="840">
        <v>52574</v>
      </c>
      <c r="C203" s="841"/>
      <c r="D203" s="840" t="s">
        <v>73</v>
      </c>
      <c r="E203" s="842" t="s">
        <v>42</v>
      </c>
      <c r="F203" s="842">
        <v>10</v>
      </c>
      <c r="G203" s="843">
        <v>36.92</v>
      </c>
      <c r="H203" s="844">
        <v>20</v>
      </c>
      <c r="I203" s="845">
        <f>G203+G203*H203/100</f>
        <v>44.304</v>
      </c>
    </row>
    <row r="204" spans="1:9" ht="18.75">
      <c r="A204" s="145" t="s">
        <v>443</v>
      </c>
      <c r="B204" s="603"/>
      <c r="C204" s="146"/>
      <c r="D204" s="146"/>
      <c r="E204" s="146"/>
      <c r="F204" s="146"/>
      <c r="G204" s="146"/>
      <c r="H204" s="146"/>
      <c r="I204" s="472"/>
    </row>
    <row r="205" spans="1:9" ht="18" hidden="1">
      <c r="A205" s="54" t="s">
        <v>444</v>
      </c>
      <c r="B205" s="587">
        <v>5639</v>
      </c>
      <c r="C205" s="132"/>
      <c r="D205" s="55" t="s">
        <v>668</v>
      </c>
      <c r="E205" s="56" t="s">
        <v>43</v>
      </c>
      <c r="F205" s="56">
        <v>10</v>
      </c>
      <c r="G205" s="358">
        <v>14.52</v>
      </c>
      <c r="H205" s="37">
        <v>20</v>
      </c>
      <c r="I205" s="360">
        <f aca="true" t="shared" si="11" ref="I205:I213">G205+G205*H205/100</f>
        <v>17.424</v>
      </c>
    </row>
    <row r="206" spans="1:9" ht="18" hidden="1">
      <c r="A206" s="131" t="s">
        <v>448</v>
      </c>
      <c r="B206" s="585">
        <v>40</v>
      </c>
      <c r="C206" s="111"/>
      <c r="D206" s="112" t="s">
        <v>48</v>
      </c>
      <c r="E206" s="66" t="s">
        <v>42</v>
      </c>
      <c r="F206" s="66">
        <v>10</v>
      </c>
      <c r="G206" s="345">
        <v>32.17</v>
      </c>
      <c r="H206" s="67">
        <v>20</v>
      </c>
      <c r="I206" s="347">
        <f t="shared" si="11"/>
        <v>38.604</v>
      </c>
    </row>
    <row r="207" spans="1:9" ht="18" hidden="1">
      <c r="A207" s="53" t="s">
        <v>223</v>
      </c>
      <c r="B207" s="578"/>
      <c r="C207" s="80"/>
      <c r="D207" s="22" t="s">
        <v>125</v>
      </c>
      <c r="E207" s="19" t="s">
        <v>43</v>
      </c>
      <c r="F207" s="19">
        <v>10</v>
      </c>
      <c r="G207" s="343">
        <v>100325.50000000001</v>
      </c>
      <c r="H207" s="21">
        <v>20</v>
      </c>
      <c r="I207" s="348">
        <f t="shared" si="11"/>
        <v>120390.60000000002</v>
      </c>
    </row>
    <row r="208" spans="1:9" ht="18">
      <c r="A208" s="53" t="s">
        <v>264</v>
      </c>
      <c r="B208" s="578">
        <v>6242</v>
      </c>
      <c r="C208" s="80"/>
      <c r="D208" s="22" t="s">
        <v>125</v>
      </c>
      <c r="E208" s="19" t="s">
        <v>42</v>
      </c>
      <c r="F208" s="19">
        <v>10</v>
      </c>
      <c r="G208" s="343">
        <v>10.86</v>
      </c>
      <c r="H208" s="21">
        <v>20</v>
      </c>
      <c r="I208" s="348">
        <f t="shared" si="11"/>
        <v>13.032</v>
      </c>
    </row>
    <row r="209" spans="1:9" ht="18" hidden="1">
      <c r="A209" s="57" t="s">
        <v>1075</v>
      </c>
      <c r="B209" s="581">
        <v>52312</v>
      </c>
      <c r="C209" s="152"/>
      <c r="D209" s="22" t="s">
        <v>48</v>
      </c>
      <c r="E209" s="19" t="s">
        <v>42</v>
      </c>
      <c r="F209" s="63">
        <v>10</v>
      </c>
      <c r="G209" s="346">
        <v>10.86</v>
      </c>
      <c r="H209" s="51">
        <v>20</v>
      </c>
      <c r="I209" s="349">
        <f t="shared" si="11"/>
        <v>13.032</v>
      </c>
    </row>
    <row r="210" spans="1:9" ht="18" hidden="1">
      <c r="A210" s="57" t="s">
        <v>1320</v>
      </c>
      <c r="B210" s="581">
        <v>5642</v>
      </c>
      <c r="C210" s="152"/>
      <c r="D210" s="22" t="s">
        <v>48</v>
      </c>
      <c r="E210" s="19" t="s">
        <v>43</v>
      </c>
      <c r="F210" s="63">
        <v>10</v>
      </c>
      <c r="G210" s="346">
        <v>10.3</v>
      </c>
      <c r="H210" s="51">
        <v>20</v>
      </c>
      <c r="I210" s="349">
        <f t="shared" si="11"/>
        <v>12.360000000000001</v>
      </c>
    </row>
    <row r="211" spans="1:9" ht="18">
      <c r="A211" s="57" t="s">
        <v>494</v>
      </c>
      <c r="B211" s="581">
        <v>6167</v>
      </c>
      <c r="C211" s="152"/>
      <c r="D211" s="22" t="s">
        <v>125</v>
      </c>
      <c r="E211" s="19" t="s">
        <v>42</v>
      </c>
      <c r="F211" s="63">
        <v>5</v>
      </c>
      <c r="G211" s="346">
        <v>12.28</v>
      </c>
      <c r="H211" s="51">
        <v>20</v>
      </c>
      <c r="I211" s="349">
        <f t="shared" si="11"/>
        <v>14.735999999999999</v>
      </c>
    </row>
    <row r="212" spans="1:9" ht="18">
      <c r="A212" s="57" t="s">
        <v>1344</v>
      </c>
      <c r="B212" s="581">
        <v>52596</v>
      </c>
      <c r="C212" s="152"/>
      <c r="D212" s="22" t="s">
        <v>125</v>
      </c>
      <c r="E212" s="19" t="s">
        <v>42</v>
      </c>
      <c r="F212" s="63">
        <v>5</v>
      </c>
      <c r="G212" s="346">
        <v>7.8</v>
      </c>
      <c r="H212" s="51">
        <v>20</v>
      </c>
      <c r="I212" s="349">
        <f t="shared" si="11"/>
        <v>9.36</v>
      </c>
    </row>
    <row r="213" spans="1:9" ht="18.75" thickBot="1">
      <c r="A213" s="59" t="s">
        <v>1219</v>
      </c>
      <c r="B213" s="586">
        <v>5643</v>
      </c>
      <c r="C213" s="133"/>
      <c r="D213" s="60" t="s">
        <v>1220</v>
      </c>
      <c r="E213" s="61" t="s">
        <v>43</v>
      </c>
      <c r="F213" s="61">
        <v>10</v>
      </c>
      <c r="G213" s="357">
        <v>21.54</v>
      </c>
      <c r="H213" s="43">
        <v>20</v>
      </c>
      <c r="I213" s="359">
        <f t="shared" si="11"/>
        <v>25.848</v>
      </c>
    </row>
    <row r="214" spans="1:9" ht="18.75">
      <c r="A214" s="145" t="s">
        <v>382</v>
      </c>
      <c r="B214" s="603"/>
      <c r="C214" s="146"/>
      <c r="D214" s="146"/>
      <c r="E214" s="146"/>
      <c r="F214" s="146"/>
      <c r="G214" s="146"/>
      <c r="H214" s="146"/>
      <c r="I214" s="472"/>
    </row>
    <row r="215" spans="1:9" ht="18" hidden="1">
      <c r="A215" s="53" t="s">
        <v>188</v>
      </c>
      <c r="B215" s="578">
        <v>6033</v>
      </c>
      <c r="C215" s="80" t="s">
        <v>383</v>
      </c>
      <c r="D215" s="22" t="s">
        <v>48</v>
      </c>
      <c r="E215" s="19" t="s">
        <v>44</v>
      </c>
      <c r="F215" s="19">
        <v>10</v>
      </c>
      <c r="G215" s="343">
        <v>9.81</v>
      </c>
      <c r="H215" s="21">
        <v>20</v>
      </c>
      <c r="I215" s="348">
        <f>G215+G215*H215/100</f>
        <v>11.772</v>
      </c>
    </row>
    <row r="216" spans="1:9" ht="18" hidden="1">
      <c r="A216" s="292" t="s">
        <v>716</v>
      </c>
      <c r="B216" s="604">
        <v>50721</v>
      </c>
      <c r="C216" s="414" t="s">
        <v>742</v>
      </c>
      <c r="D216" s="412" t="s">
        <v>73</v>
      </c>
      <c r="E216" s="213" t="s">
        <v>44</v>
      </c>
      <c r="F216" s="213">
        <v>10</v>
      </c>
      <c r="G216" s="371">
        <v>17.26</v>
      </c>
      <c r="H216" s="214">
        <v>20</v>
      </c>
      <c r="I216" s="399">
        <f>G216+G216*H216/100</f>
        <v>20.712000000000003</v>
      </c>
    </row>
    <row r="217" spans="1:9" ht="18">
      <c r="A217" s="292" t="s">
        <v>1165</v>
      </c>
      <c r="B217" s="604">
        <v>50792</v>
      </c>
      <c r="C217" s="414" t="s">
        <v>742</v>
      </c>
      <c r="D217" s="412" t="s">
        <v>73</v>
      </c>
      <c r="E217" s="213" t="s">
        <v>44</v>
      </c>
      <c r="F217" s="213">
        <v>10</v>
      </c>
      <c r="G217" s="371">
        <v>16.75</v>
      </c>
      <c r="H217" s="214">
        <v>20</v>
      </c>
      <c r="I217" s="399">
        <f>G217+G217*H217/100</f>
        <v>20.1</v>
      </c>
    </row>
    <row r="218" spans="1:9" ht="18.75">
      <c r="A218" s="145" t="s">
        <v>379</v>
      </c>
      <c r="B218" s="603"/>
      <c r="C218" s="146"/>
      <c r="D218" s="146"/>
      <c r="E218" s="146"/>
      <c r="F218" s="146"/>
      <c r="G218" s="146"/>
      <c r="H218" s="146"/>
      <c r="I218" s="472"/>
    </row>
    <row r="219" spans="1:9" ht="18">
      <c r="A219" s="80" t="s">
        <v>242</v>
      </c>
      <c r="B219" s="22">
        <v>50205</v>
      </c>
      <c r="C219" s="142" t="s">
        <v>378</v>
      </c>
      <c r="D219" s="22" t="s">
        <v>52</v>
      </c>
      <c r="E219" s="19" t="s">
        <v>44</v>
      </c>
      <c r="F219" s="19">
        <v>6</v>
      </c>
      <c r="G219" s="343">
        <v>15.6</v>
      </c>
      <c r="H219" s="21">
        <v>20</v>
      </c>
      <c r="I219" s="343">
        <f aca="true" t="shared" si="12" ref="I219:I232">G219+G219*H219/100</f>
        <v>18.72</v>
      </c>
    </row>
    <row r="220" spans="1:9" ht="18">
      <c r="A220" s="80" t="s">
        <v>241</v>
      </c>
      <c r="B220" s="22">
        <v>50206</v>
      </c>
      <c r="C220" s="142" t="s">
        <v>378</v>
      </c>
      <c r="D220" s="22" t="s">
        <v>52</v>
      </c>
      <c r="E220" s="19" t="s">
        <v>44</v>
      </c>
      <c r="F220" s="19">
        <v>6</v>
      </c>
      <c r="G220" s="343">
        <v>15.6</v>
      </c>
      <c r="H220" s="21">
        <v>20</v>
      </c>
      <c r="I220" s="343">
        <f t="shared" si="12"/>
        <v>18.72</v>
      </c>
    </row>
    <row r="221" spans="1:9" ht="18">
      <c r="A221" s="80" t="s">
        <v>243</v>
      </c>
      <c r="B221" s="22">
        <v>50207</v>
      </c>
      <c r="C221" s="142" t="s">
        <v>378</v>
      </c>
      <c r="D221" s="22" t="s">
        <v>52</v>
      </c>
      <c r="E221" s="19" t="s">
        <v>44</v>
      </c>
      <c r="F221" s="19">
        <v>6</v>
      </c>
      <c r="G221" s="343">
        <v>15.6</v>
      </c>
      <c r="H221" s="21">
        <v>20</v>
      </c>
      <c r="I221" s="343">
        <f t="shared" si="12"/>
        <v>18.72</v>
      </c>
    </row>
    <row r="222" spans="1:9" ht="18">
      <c r="A222" s="80" t="s">
        <v>244</v>
      </c>
      <c r="B222" s="22">
        <v>50208</v>
      </c>
      <c r="C222" s="142" t="s">
        <v>378</v>
      </c>
      <c r="D222" s="22" t="s">
        <v>52</v>
      </c>
      <c r="E222" s="19" t="s">
        <v>44</v>
      </c>
      <c r="F222" s="19">
        <v>6</v>
      </c>
      <c r="G222" s="343">
        <v>15.6</v>
      </c>
      <c r="H222" s="21">
        <v>20</v>
      </c>
      <c r="I222" s="343">
        <f t="shared" si="12"/>
        <v>18.72</v>
      </c>
    </row>
    <row r="223" spans="1:9" ht="18">
      <c r="A223" s="80" t="s">
        <v>732</v>
      </c>
      <c r="B223" s="22">
        <v>5579</v>
      </c>
      <c r="C223" s="142" t="s">
        <v>378</v>
      </c>
      <c r="D223" s="22" t="s">
        <v>52</v>
      </c>
      <c r="E223" s="19" t="s">
        <v>43</v>
      </c>
      <c r="F223" s="19">
        <v>6</v>
      </c>
      <c r="G223" s="343">
        <v>21.6</v>
      </c>
      <c r="H223" s="21">
        <v>20</v>
      </c>
      <c r="I223" s="343">
        <f t="shared" si="12"/>
        <v>25.92</v>
      </c>
    </row>
    <row r="224" spans="1:9" ht="18">
      <c r="A224" s="80" t="s">
        <v>733</v>
      </c>
      <c r="B224" s="22">
        <v>5578</v>
      </c>
      <c r="C224" s="142" t="s">
        <v>378</v>
      </c>
      <c r="D224" s="22" t="s">
        <v>52</v>
      </c>
      <c r="E224" s="19" t="s">
        <v>43</v>
      </c>
      <c r="F224" s="19">
        <v>6</v>
      </c>
      <c r="G224" s="343">
        <v>21.6</v>
      </c>
      <c r="H224" s="21">
        <v>20</v>
      </c>
      <c r="I224" s="343">
        <f t="shared" si="12"/>
        <v>25.92</v>
      </c>
    </row>
    <row r="225" spans="1:9" ht="18">
      <c r="A225" s="80" t="s">
        <v>734</v>
      </c>
      <c r="B225" s="22">
        <v>5580</v>
      </c>
      <c r="C225" s="142" t="s">
        <v>378</v>
      </c>
      <c r="D225" s="22" t="s">
        <v>52</v>
      </c>
      <c r="E225" s="19" t="s">
        <v>43</v>
      </c>
      <c r="F225" s="19">
        <v>6</v>
      </c>
      <c r="G225" s="343">
        <v>21.6</v>
      </c>
      <c r="H225" s="21">
        <v>20</v>
      </c>
      <c r="I225" s="343">
        <f t="shared" si="12"/>
        <v>25.92</v>
      </c>
    </row>
    <row r="226" spans="1:9" ht="18">
      <c r="A226" s="80" t="s">
        <v>146</v>
      </c>
      <c r="B226" s="22">
        <v>5577</v>
      </c>
      <c r="C226" s="142" t="s">
        <v>378</v>
      </c>
      <c r="D226" s="22" t="s">
        <v>52</v>
      </c>
      <c r="E226" s="19" t="s">
        <v>43</v>
      </c>
      <c r="F226" s="19">
        <v>6</v>
      </c>
      <c r="G226" s="343">
        <v>21.6</v>
      </c>
      <c r="H226" s="21">
        <v>20</v>
      </c>
      <c r="I226" s="343">
        <f t="shared" si="12"/>
        <v>25.92</v>
      </c>
    </row>
    <row r="227" spans="1:9" ht="18" hidden="1">
      <c r="A227" s="80" t="s">
        <v>1056</v>
      </c>
      <c r="B227" s="22">
        <v>6027</v>
      </c>
      <c r="C227" s="142"/>
      <c r="D227" s="22" t="s">
        <v>63</v>
      </c>
      <c r="E227" s="19" t="s">
        <v>44</v>
      </c>
      <c r="F227" s="19">
        <v>24</v>
      </c>
      <c r="G227" s="343">
        <v>13.92</v>
      </c>
      <c r="H227" s="21">
        <v>20</v>
      </c>
      <c r="I227" s="343">
        <f t="shared" si="12"/>
        <v>16.704</v>
      </c>
    </row>
    <row r="228" spans="1:9" ht="18" hidden="1">
      <c r="A228" s="80" t="s">
        <v>924</v>
      </c>
      <c r="B228" s="22">
        <v>6275</v>
      </c>
      <c r="C228" s="142" t="s">
        <v>916</v>
      </c>
      <c r="D228" s="22" t="s">
        <v>63</v>
      </c>
      <c r="E228" s="19" t="s">
        <v>90</v>
      </c>
      <c r="F228" s="19">
        <v>108</v>
      </c>
      <c r="G228" s="343">
        <v>17.58</v>
      </c>
      <c r="H228" s="21">
        <v>20</v>
      </c>
      <c r="I228" s="343">
        <f t="shared" si="12"/>
        <v>21.095999999999997</v>
      </c>
    </row>
    <row r="229" spans="1:9" ht="18">
      <c r="A229" s="153" t="s">
        <v>113</v>
      </c>
      <c r="B229" s="19">
        <v>5845</v>
      </c>
      <c r="C229" s="153"/>
      <c r="D229" s="22" t="s">
        <v>63</v>
      </c>
      <c r="E229" s="19" t="s">
        <v>90</v>
      </c>
      <c r="F229" s="19">
        <v>80</v>
      </c>
      <c r="G229" s="343">
        <v>24.58</v>
      </c>
      <c r="H229" s="21">
        <v>20</v>
      </c>
      <c r="I229" s="343">
        <f t="shared" si="12"/>
        <v>29.496</v>
      </c>
    </row>
    <row r="230" spans="1:9" ht="18" hidden="1">
      <c r="A230" s="153" t="s">
        <v>1060</v>
      </c>
      <c r="B230" s="19">
        <v>52232</v>
      </c>
      <c r="C230" s="153" t="s">
        <v>1061</v>
      </c>
      <c r="D230" s="22" t="s">
        <v>63</v>
      </c>
      <c r="E230" s="19" t="s">
        <v>90</v>
      </c>
      <c r="F230" s="19">
        <v>100</v>
      </c>
      <c r="G230" s="343">
        <v>9.98</v>
      </c>
      <c r="H230" s="21">
        <v>20</v>
      </c>
      <c r="I230" s="343">
        <f t="shared" si="12"/>
        <v>11.976</v>
      </c>
    </row>
    <row r="231" spans="1:9" ht="18">
      <c r="A231" s="153" t="s">
        <v>1385</v>
      </c>
      <c r="B231" s="19">
        <v>52479</v>
      </c>
      <c r="C231" s="153"/>
      <c r="D231" s="22" t="s">
        <v>63</v>
      </c>
      <c r="E231" s="19" t="s">
        <v>90</v>
      </c>
      <c r="F231" s="19">
        <v>48</v>
      </c>
      <c r="G231" s="343">
        <v>24.58</v>
      </c>
      <c r="H231" s="21">
        <v>20</v>
      </c>
      <c r="I231" s="343">
        <f t="shared" si="12"/>
        <v>29.496</v>
      </c>
    </row>
    <row r="232" spans="1:9" ht="18" hidden="1">
      <c r="A232" s="292" t="s">
        <v>744</v>
      </c>
      <c r="B232" s="604">
        <v>50794</v>
      </c>
      <c r="C232" s="414" t="s">
        <v>378</v>
      </c>
      <c r="D232" s="412" t="s">
        <v>52</v>
      </c>
      <c r="E232" s="213" t="s">
        <v>90</v>
      </c>
      <c r="F232" s="213">
        <v>6</v>
      </c>
      <c r="G232" s="371">
        <v>34.56</v>
      </c>
      <c r="H232" s="214">
        <v>20</v>
      </c>
      <c r="I232" s="399">
        <f t="shared" si="12"/>
        <v>41.472</v>
      </c>
    </row>
    <row r="233" spans="1:9" ht="19.5" thickBot="1">
      <c r="A233" s="258" t="s">
        <v>442</v>
      </c>
      <c r="B233" s="602"/>
      <c r="C233" s="259"/>
      <c r="D233" s="259"/>
      <c r="E233" s="259"/>
      <c r="F233" s="259"/>
      <c r="G233" s="259"/>
      <c r="H233" s="259"/>
      <c r="I233" s="413"/>
    </row>
    <row r="234" spans="1:9" ht="19.5" thickBot="1">
      <c r="A234" s="136" t="s">
        <v>419</v>
      </c>
      <c r="B234" s="598"/>
      <c r="C234" s="137"/>
      <c r="D234" s="137"/>
      <c r="E234" s="137"/>
      <c r="F234" s="137"/>
      <c r="G234" s="137"/>
      <c r="H234" s="137"/>
      <c r="I234" s="149"/>
    </row>
    <row r="235" spans="1:9" ht="18">
      <c r="A235" s="154" t="s">
        <v>23</v>
      </c>
      <c r="B235" s="606">
        <v>6181</v>
      </c>
      <c r="C235" s="155" t="s">
        <v>384</v>
      </c>
      <c r="D235" s="112" t="s">
        <v>53</v>
      </c>
      <c r="E235" s="66" t="s">
        <v>150</v>
      </c>
      <c r="F235" s="66">
        <v>12</v>
      </c>
      <c r="G235" s="345">
        <v>6.6</v>
      </c>
      <c r="H235" s="67">
        <v>20</v>
      </c>
      <c r="I235" s="347">
        <f>G235+G235*H235/100</f>
        <v>7.92</v>
      </c>
    </row>
    <row r="236" spans="1:9" ht="18.75" thickBot="1">
      <c r="A236" s="72" t="s">
        <v>22</v>
      </c>
      <c r="B236" s="593">
        <v>6180</v>
      </c>
      <c r="C236" s="153" t="s">
        <v>384</v>
      </c>
      <c r="D236" s="22" t="s">
        <v>53</v>
      </c>
      <c r="E236" s="19" t="s">
        <v>64</v>
      </c>
      <c r="F236" s="19">
        <v>12</v>
      </c>
      <c r="G236" s="343">
        <v>39.93</v>
      </c>
      <c r="H236" s="21">
        <v>20</v>
      </c>
      <c r="I236" s="348">
        <f>G236+G236*H236/100</f>
        <v>47.916</v>
      </c>
    </row>
    <row r="237" spans="1:9" ht="19.5" thickBot="1">
      <c r="A237" s="136" t="s">
        <v>420</v>
      </c>
      <c r="B237" s="598"/>
      <c r="C237" s="137"/>
      <c r="D237" s="137"/>
      <c r="E237" s="137"/>
      <c r="F237" s="137"/>
      <c r="G237" s="137"/>
      <c r="H237" s="137"/>
      <c r="I237" s="149"/>
    </row>
    <row r="238" spans="1:9" ht="18" hidden="1">
      <c r="A238" s="226" t="s">
        <v>633</v>
      </c>
      <c r="B238" s="607">
        <v>50286</v>
      </c>
      <c r="C238" s="153" t="s">
        <v>385</v>
      </c>
      <c r="D238" s="22" t="s">
        <v>72</v>
      </c>
      <c r="E238" s="19" t="s">
        <v>44</v>
      </c>
      <c r="F238" s="19">
        <v>12</v>
      </c>
      <c r="G238" s="343">
        <v>2.7</v>
      </c>
      <c r="H238" s="21">
        <v>10</v>
      </c>
      <c r="I238" s="348">
        <f>G238+G238*H238/100</f>
        <v>2.97</v>
      </c>
    </row>
    <row r="239" spans="1:9" ht="36">
      <c r="A239" s="226" t="s">
        <v>634</v>
      </c>
      <c r="B239" s="607">
        <v>50287</v>
      </c>
      <c r="C239" s="153" t="s">
        <v>385</v>
      </c>
      <c r="D239" s="22" t="s">
        <v>72</v>
      </c>
      <c r="E239" s="19" t="s">
        <v>44</v>
      </c>
      <c r="F239" s="19">
        <v>12</v>
      </c>
      <c r="G239" s="343">
        <v>3.84</v>
      </c>
      <c r="H239" s="21">
        <v>10</v>
      </c>
      <c r="I239" s="348">
        <f>G239+G239*H239/100</f>
        <v>4.224</v>
      </c>
    </row>
    <row r="240" spans="1:9" ht="18.75" thickBot="1">
      <c r="A240" s="226" t="s">
        <v>635</v>
      </c>
      <c r="B240" s="607">
        <v>50288</v>
      </c>
      <c r="C240" s="124" t="s">
        <v>385</v>
      </c>
      <c r="D240" s="22" t="s">
        <v>72</v>
      </c>
      <c r="E240" s="19" t="s">
        <v>44</v>
      </c>
      <c r="F240" s="19">
        <v>12</v>
      </c>
      <c r="G240" s="343">
        <v>3.59</v>
      </c>
      <c r="H240" s="21">
        <v>10</v>
      </c>
      <c r="I240" s="348">
        <f>G240+G240*H240/100</f>
        <v>3.949</v>
      </c>
    </row>
    <row r="241" spans="1:9" ht="18.75" hidden="1" thickBot="1">
      <c r="A241" s="226" t="s">
        <v>636</v>
      </c>
      <c r="B241" s="607"/>
      <c r="C241" s="124" t="s">
        <v>385</v>
      </c>
      <c r="D241" s="22" t="s">
        <v>72</v>
      </c>
      <c r="E241" s="19" t="s">
        <v>44</v>
      </c>
      <c r="F241" s="19">
        <v>16</v>
      </c>
      <c r="G241" s="343">
        <v>3.72</v>
      </c>
      <c r="H241" s="21">
        <v>10</v>
      </c>
      <c r="I241" s="348">
        <f>G241+G241*H241/100</f>
        <v>4.0920000000000005</v>
      </c>
    </row>
    <row r="242" spans="1:9" ht="18.75" hidden="1" thickBot="1">
      <c r="A242" s="226" t="s">
        <v>637</v>
      </c>
      <c r="B242" s="607"/>
      <c r="C242" s="124" t="s">
        <v>385</v>
      </c>
      <c r="D242" s="22" t="s">
        <v>72</v>
      </c>
      <c r="E242" s="19" t="s">
        <v>44</v>
      </c>
      <c r="F242" s="19">
        <v>16</v>
      </c>
      <c r="G242" s="343">
        <v>3.43</v>
      </c>
      <c r="H242" s="21">
        <v>10</v>
      </c>
      <c r="I242" s="348">
        <f>G242+G242*H242/100</f>
        <v>3.773</v>
      </c>
    </row>
    <row r="243" spans="1:9" ht="19.5" thickBot="1">
      <c r="A243" s="136" t="s">
        <v>421</v>
      </c>
      <c r="B243" s="598"/>
      <c r="C243" s="137"/>
      <c r="D243" s="137"/>
      <c r="E243" s="137"/>
      <c r="F243" s="137"/>
      <c r="G243" s="137"/>
      <c r="H243" s="137"/>
      <c r="I243" s="470"/>
    </row>
    <row r="244" spans="1:9" ht="18">
      <c r="A244" s="316" t="s">
        <v>536</v>
      </c>
      <c r="B244" s="608">
        <v>50188</v>
      </c>
      <c r="C244" s="317" t="s">
        <v>386</v>
      </c>
      <c r="D244" s="265" t="s">
        <v>73</v>
      </c>
      <c r="E244" s="266" t="s">
        <v>44</v>
      </c>
      <c r="F244" s="266">
        <v>48</v>
      </c>
      <c r="G244" s="362">
        <v>3.31968</v>
      </c>
      <c r="H244" s="195">
        <v>20</v>
      </c>
      <c r="I244" s="348">
        <f aca="true" t="shared" si="13" ref="I244:I260">G244+G244*H244/100</f>
        <v>3.983616</v>
      </c>
    </row>
    <row r="245" spans="1:9" ht="18">
      <c r="A245" s="226" t="s">
        <v>800</v>
      </c>
      <c r="B245" s="607">
        <v>50183</v>
      </c>
      <c r="C245" s="225" t="s">
        <v>386</v>
      </c>
      <c r="D245" s="18" t="s">
        <v>73</v>
      </c>
      <c r="E245" s="27" t="s">
        <v>44</v>
      </c>
      <c r="F245" s="27">
        <v>48</v>
      </c>
      <c r="G245" s="343">
        <v>3.09036</v>
      </c>
      <c r="H245" s="21">
        <v>10</v>
      </c>
      <c r="I245" s="348">
        <f t="shared" si="13"/>
        <v>3.399396</v>
      </c>
    </row>
    <row r="246" spans="1:9" ht="24.75" customHeight="1">
      <c r="A246" s="224" t="s">
        <v>801</v>
      </c>
      <c r="B246" s="609">
        <v>50184</v>
      </c>
      <c r="C246" s="225" t="s">
        <v>386</v>
      </c>
      <c r="D246" s="18" t="s">
        <v>73</v>
      </c>
      <c r="E246" s="27" t="s">
        <v>44</v>
      </c>
      <c r="F246" s="27">
        <v>48</v>
      </c>
      <c r="G246" s="343">
        <v>3.1231199999999997</v>
      </c>
      <c r="H246" s="21">
        <v>10</v>
      </c>
      <c r="I246" s="348">
        <f t="shared" si="13"/>
        <v>3.4354319999999996</v>
      </c>
    </row>
    <row r="247" spans="1:9" ht="18">
      <c r="A247" s="224" t="s">
        <v>802</v>
      </c>
      <c r="B247" s="610">
        <v>50185</v>
      </c>
      <c r="C247" s="298" t="s">
        <v>386</v>
      </c>
      <c r="D247" s="18" t="s">
        <v>73</v>
      </c>
      <c r="E247" s="27" t="s">
        <v>44</v>
      </c>
      <c r="F247" s="27">
        <v>48</v>
      </c>
      <c r="G247" s="343">
        <v>3.4944</v>
      </c>
      <c r="H247" s="21">
        <v>10</v>
      </c>
      <c r="I247" s="348">
        <f t="shared" si="13"/>
        <v>3.84384</v>
      </c>
    </row>
    <row r="248" spans="1:9" ht="25.5" customHeight="1">
      <c r="A248" s="224" t="s">
        <v>803</v>
      </c>
      <c r="B248" s="609">
        <v>50186</v>
      </c>
      <c r="C248" s="225" t="s">
        <v>386</v>
      </c>
      <c r="D248" s="18" t="s">
        <v>73</v>
      </c>
      <c r="E248" s="27" t="s">
        <v>44</v>
      </c>
      <c r="F248" s="27">
        <v>48</v>
      </c>
      <c r="G248" s="343">
        <v>1.82364</v>
      </c>
      <c r="H248" s="21">
        <v>10</v>
      </c>
      <c r="I248" s="348">
        <f t="shared" si="13"/>
        <v>2.006004</v>
      </c>
    </row>
    <row r="249" spans="1:9" ht="18.75" thickBot="1">
      <c r="A249" s="306" t="s">
        <v>804</v>
      </c>
      <c r="B249" s="610">
        <v>50187</v>
      </c>
      <c r="C249" s="298" t="s">
        <v>386</v>
      </c>
      <c r="D249" s="49" t="s">
        <v>73</v>
      </c>
      <c r="E249" s="50" t="s">
        <v>44</v>
      </c>
      <c r="F249" s="50">
        <v>48</v>
      </c>
      <c r="G249" s="346">
        <v>1.8673199999999999</v>
      </c>
      <c r="H249" s="51">
        <v>10</v>
      </c>
      <c r="I249" s="348">
        <f t="shared" si="13"/>
        <v>2.054052</v>
      </c>
    </row>
    <row r="250" spans="1:9" ht="18">
      <c r="A250" s="729" t="s">
        <v>809</v>
      </c>
      <c r="B250" s="730">
        <v>50546</v>
      </c>
      <c r="C250" s="731" t="s">
        <v>513</v>
      </c>
      <c r="D250" s="35" t="s">
        <v>512</v>
      </c>
      <c r="E250" s="36" t="s">
        <v>44</v>
      </c>
      <c r="F250" s="36">
        <v>24</v>
      </c>
      <c r="G250" s="358">
        <v>3.3810000000000002</v>
      </c>
      <c r="H250" s="37">
        <v>10</v>
      </c>
      <c r="I250" s="360">
        <f t="shared" si="13"/>
        <v>3.7191</v>
      </c>
    </row>
    <row r="251" spans="1:9" ht="22.5" customHeight="1">
      <c r="A251" s="224" t="s">
        <v>739</v>
      </c>
      <c r="B251" s="609">
        <v>50545</v>
      </c>
      <c r="C251" s="225" t="s">
        <v>513</v>
      </c>
      <c r="D251" s="18" t="s">
        <v>512</v>
      </c>
      <c r="E251" s="27" t="s">
        <v>44</v>
      </c>
      <c r="F251" s="27">
        <v>24</v>
      </c>
      <c r="G251" s="343">
        <v>3.3810000000000002</v>
      </c>
      <c r="H251" s="21">
        <v>10</v>
      </c>
      <c r="I251" s="348">
        <f t="shared" si="13"/>
        <v>3.7191</v>
      </c>
    </row>
    <row r="252" spans="1:9" ht="21" customHeight="1">
      <c r="A252" s="224" t="s">
        <v>805</v>
      </c>
      <c r="B252" s="609">
        <v>50543</v>
      </c>
      <c r="C252" s="225" t="s">
        <v>513</v>
      </c>
      <c r="D252" s="18" t="s">
        <v>512</v>
      </c>
      <c r="E252" s="27" t="s">
        <v>44</v>
      </c>
      <c r="F252" s="27">
        <v>24</v>
      </c>
      <c r="G252" s="343">
        <v>3.0765000000000002</v>
      </c>
      <c r="H252" s="21">
        <v>10</v>
      </c>
      <c r="I252" s="348">
        <f t="shared" si="13"/>
        <v>3.38415</v>
      </c>
    </row>
    <row r="253" spans="1:9" ht="18">
      <c r="A253" s="224" t="s">
        <v>807</v>
      </c>
      <c r="B253" s="609">
        <v>50544</v>
      </c>
      <c r="C253" s="225" t="s">
        <v>513</v>
      </c>
      <c r="D253" s="18" t="s">
        <v>512</v>
      </c>
      <c r="E253" s="27" t="s">
        <v>44</v>
      </c>
      <c r="F253" s="27">
        <v>24</v>
      </c>
      <c r="G253" s="343">
        <v>3.0765000000000002</v>
      </c>
      <c r="H253" s="21">
        <v>20</v>
      </c>
      <c r="I253" s="348">
        <f t="shared" si="13"/>
        <v>3.6918</v>
      </c>
    </row>
    <row r="254" spans="1:9" ht="18" hidden="1">
      <c r="A254" s="263" t="s">
        <v>806</v>
      </c>
      <c r="B254" s="611"/>
      <c r="C254" s="260" t="s">
        <v>513</v>
      </c>
      <c r="D254" s="261" t="s">
        <v>512</v>
      </c>
      <c r="E254" s="262" t="s">
        <v>44</v>
      </c>
      <c r="F254" s="262">
        <v>24</v>
      </c>
      <c r="G254" s="371">
        <v>1.596</v>
      </c>
      <c r="H254" s="214">
        <v>10</v>
      </c>
      <c r="I254" s="399">
        <f t="shared" si="13"/>
        <v>1.7556</v>
      </c>
    </row>
    <row r="255" spans="1:9" ht="18.75" hidden="1" thickBot="1">
      <c r="A255" s="307" t="s">
        <v>808</v>
      </c>
      <c r="B255" s="612"/>
      <c r="C255" s="260" t="s">
        <v>513</v>
      </c>
      <c r="D255" s="261" t="s">
        <v>512</v>
      </c>
      <c r="E255" s="262" t="s">
        <v>44</v>
      </c>
      <c r="F255" s="262">
        <v>24</v>
      </c>
      <c r="G255" s="386">
        <v>1.596</v>
      </c>
      <c r="H255" s="214">
        <v>10</v>
      </c>
      <c r="I255" s="399">
        <f t="shared" si="13"/>
        <v>1.7556</v>
      </c>
    </row>
    <row r="256" spans="1:9" ht="19.5" hidden="1" thickBot="1">
      <c r="A256" s="136" t="s">
        <v>422</v>
      </c>
      <c r="B256" s="598"/>
      <c r="C256" s="260" t="s">
        <v>513</v>
      </c>
      <c r="D256" s="261" t="s">
        <v>512</v>
      </c>
      <c r="E256" s="262" t="s">
        <v>44</v>
      </c>
      <c r="F256" s="262">
        <v>24</v>
      </c>
      <c r="G256" s="137">
        <v>0</v>
      </c>
      <c r="H256" s="214">
        <v>10</v>
      </c>
      <c r="I256" s="399">
        <f t="shared" si="13"/>
        <v>0</v>
      </c>
    </row>
    <row r="257" spans="1:9" ht="18.75" hidden="1">
      <c r="A257" s="72" t="s">
        <v>356</v>
      </c>
      <c r="B257" s="593"/>
      <c r="C257" s="260" t="s">
        <v>513</v>
      </c>
      <c r="D257" s="261" t="s">
        <v>512</v>
      </c>
      <c r="E257" s="262" t="s">
        <v>44</v>
      </c>
      <c r="F257" s="262">
        <v>24</v>
      </c>
      <c r="G257" s="20">
        <v>163284.45</v>
      </c>
      <c r="H257" s="214">
        <v>10</v>
      </c>
      <c r="I257" s="399">
        <f t="shared" si="13"/>
        <v>179612.89500000002</v>
      </c>
    </row>
    <row r="258" spans="1:9" ht="18" hidden="1">
      <c r="A258" s="72" t="s">
        <v>449</v>
      </c>
      <c r="B258" s="593"/>
      <c r="C258" s="260" t="s">
        <v>513</v>
      </c>
      <c r="D258" s="261" t="s">
        <v>512</v>
      </c>
      <c r="E258" s="262" t="s">
        <v>44</v>
      </c>
      <c r="F258" s="262">
        <v>24</v>
      </c>
      <c r="G258" s="343">
        <v>11.3925</v>
      </c>
      <c r="H258" s="214">
        <v>10</v>
      </c>
      <c r="I258" s="399">
        <f t="shared" si="13"/>
        <v>12.53175</v>
      </c>
    </row>
    <row r="259" spans="1:9" ht="26.25" customHeight="1">
      <c r="A259" s="224" t="s">
        <v>1024</v>
      </c>
      <c r="B259" s="609">
        <v>52023</v>
      </c>
      <c r="C259" s="225" t="s">
        <v>513</v>
      </c>
      <c r="D259" s="18" t="s">
        <v>512</v>
      </c>
      <c r="E259" s="27" t="s">
        <v>44</v>
      </c>
      <c r="F259" s="27">
        <v>24</v>
      </c>
      <c r="G259" s="343">
        <v>3.297</v>
      </c>
      <c r="H259" s="21">
        <v>20</v>
      </c>
      <c r="I259" s="348">
        <f t="shared" si="13"/>
        <v>3.9564000000000004</v>
      </c>
    </row>
    <row r="260" spans="1:9" ht="27.75" customHeight="1" thickBot="1">
      <c r="A260" s="224" t="s">
        <v>1025</v>
      </c>
      <c r="B260" s="609">
        <v>52022</v>
      </c>
      <c r="C260" s="225" t="s">
        <v>513</v>
      </c>
      <c r="D260" s="18" t="s">
        <v>512</v>
      </c>
      <c r="E260" s="27" t="s">
        <v>44</v>
      </c>
      <c r="F260" s="27">
        <v>24</v>
      </c>
      <c r="G260" s="343">
        <v>3.297</v>
      </c>
      <c r="H260" s="21">
        <v>20</v>
      </c>
      <c r="I260" s="348">
        <f t="shared" si="13"/>
        <v>3.9564000000000004</v>
      </c>
    </row>
    <row r="261" spans="1:9" ht="27.75">
      <c r="A261" s="459" t="s">
        <v>139</v>
      </c>
      <c r="B261" s="575"/>
      <c r="C261" s="460"/>
      <c r="D261" s="460"/>
      <c r="E261" s="460"/>
      <c r="F261" s="460"/>
      <c r="G261" s="460"/>
      <c r="H261" s="460"/>
      <c r="I261" s="461"/>
    </row>
    <row r="262" spans="1:9" ht="18.75">
      <c r="A262" s="462" t="s">
        <v>651</v>
      </c>
      <c r="B262" s="590"/>
      <c r="C262" s="233"/>
      <c r="D262" s="233"/>
      <c r="E262" s="233"/>
      <c r="F262" s="233"/>
      <c r="G262" s="233"/>
      <c r="H262" s="233"/>
      <c r="I262" s="463"/>
    </row>
    <row r="263" spans="1:9" ht="18" hidden="1">
      <c r="A263" s="73" t="s">
        <v>1250</v>
      </c>
      <c r="B263" s="819">
        <v>52480</v>
      </c>
      <c r="C263" s="126" t="s">
        <v>1249</v>
      </c>
      <c r="D263" s="74" t="s">
        <v>53</v>
      </c>
      <c r="E263" s="66" t="s">
        <v>44</v>
      </c>
      <c r="F263" s="66">
        <v>6</v>
      </c>
      <c r="G263" s="345">
        <v>5.4</v>
      </c>
      <c r="H263" s="67">
        <v>10</v>
      </c>
      <c r="I263" s="347">
        <f aca="true" t="shared" si="14" ref="I263:I281">G263+G263*H263/100</f>
        <v>5.94</v>
      </c>
    </row>
    <row r="264" spans="1:9" ht="18">
      <c r="A264" s="73" t="s">
        <v>158</v>
      </c>
      <c r="B264" s="613">
        <v>6035</v>
      </c>
      <c r="C264" s="126" t="s">
        <v>387</v>
      </c>
      <c r="D264" s="74" t="s">
        <v>117</v>
      </c>
      <c r="E264" s="66" t="s">
        <v>44</v>
      </c>
      <c r="F264" s="66">
        <v>6</v>
      </c>
      <c r="G264" s="345">
        <v>3.8</v>
      </c>
      <c r="H264" s="67">
        <v>10</v>
      </c>
      <c r="I264" s="347">
        <f t="shared" si="14"/>
        <v>4.18</v>
      </c>
    </row>
    <row r="265" spans="1:9" ht="18">
      <c r="A265" s="17" t="s">
        <v>157</v>
      </c>
      <c r="B265" s="613">
        <v>6050</v>
      </c>
      <c r="C265" s="126" t="s">
        <v>387</v>
      </c>
      <c r="D265" s="18" t="s">
        <v>117</v>
      </c>
      <c r="E265" s="19" t="s">
        <v>44</v>
      </c>
      <c r="F265" s="19">
        <v>6</v>
      </c>
      <c r="G265" s="343">
        <v>7.06</v>
      </c>
      <c r="H265" s="21">
        <v>10</v>
      </c>
      <c r="I265" s="348">
        <f t="shared" si="14"/>
        <v>7.766</v>
      </c>
    </row>
    <row r="266" spans="1:9" ht="18">
      <c r="A266" s="17" t="s">
        <v>155</v>
      </c>
      <c r="B266" s="613">
        <v>6008</v>
      </c>
      <c r="C266" s="126" t="s">
        <v>387</v>
      </c>
      <c r="D266" s="18" t="s">
        <v>117</v>
      </c>
      <c r="E266" s="19" t="s">
        <v>44</v>
      </c>
      <c r="F266" s="19">
        <v>6</v>
      </c>
      <c r="G266" s="343">
        <v>1.71</v>
      </c>
      <c r="H266" s="21">
        <v>10</v>
      </c>
      <c r="I266" s="348">
        <f t="shared" si="14"/>
        <v>1.881</v>
      </c>
    </row>
    <row r="267" spans="1:9" ht="39.75" customHeight="1" hidden="1">
      <c r="A267" s="396" t="s">
        <v>708</v>
      </c>
      <c r="B267" s="614"/>
      <c r="C267" s="421" t="s">
        <v>387</v>
      </c>
      <c r="D267" s="261" t="s">
        <v>117</v>
      </c>
      <c r="E267" s="213" t="s">
        <v>44</v>
      </c>
      <c r="F267" s="213">
        <v>8</v>
      </c>
      <c r="G267" s="371">
        <v>8.66</v>
      </c>
      <c r="H267" s="214">
        <v>10</v>
      </c>
      <c r="I267" s="399">
        <f t="shared" si="14"/>
        <v>9.526</v>
      </c>
    </row>
    <row r="268" spans="1:9" ht="39.75" customHeight="1" hidden="1">
      <c r="A268" s="17" t="s">
        <v>712</v>
      </c>
      <c r="B268" s="613">
        <v>50108</v>
      </c>
      <c r="C268" s="126" t="s">
        <v>387</v>
      </c>
      <c r="D268" s="18" t="s">
        <v>117</v>
      </c>
      <c r="E268" s="19" t="s">
        <v>44</v>
      </c>
      <c r="F268" s="19">
        <v>8</v>
      </c>
      <c r="G268" s="343">
        <v>8.02</v>
      </c>
      <c r="H268" s="21">
        <v>20</v>
      </c>
      <c r="I268" s="348">
        <f t="shared" si="14"/>
        <v>9.623999999999999</v>
      </c>
    </row>
    <row r="269" spans="1:9" ht="39.75" customHeight="1">
      <c r="A269" s="17" t="s">
        <v>711</v>
      </c>
      <c r="B269" s="613">
        <v>50446</v>
      </c>
      <c r="C269" s="126" t="s">
        <v>387</v>
      </c>
      <c r="D269" s="18" t="s">
        <v>117</v>
      </c>
      <c r="E269" s="19" t="s">
        <v>44</v>
      </c>
      <c r="F269" s="19">
        <v>8</v>
      </c>
      <c r="G269" s="343">
        <v>8.02</v>
      </c>
      <c r="H269" s="21">
        <v>20</v>
      </c>
      <c r="I269" s="348">
        <f t="shared" si="14"/>
        <v>9.623999999999999</v>
      </c>
    </row>
    <row r="270" spans="1:9" ht="28.5" customHeight="1">
      <c r="A270" s="17" t="s">
        <v>1307</v>
      </c>
      <c r="B270" s="613">
        <v>52541</v>
      </c>
      <c r="C270" s="126" t="s">
        <v>1308</v>
      </c>
      <c r="D270" s="18" t="s">
        <v>117</v>
      </c>
      <c r="E270" s="19" t="s">
        <v>44</v>
      </c>
      <c r="F270" s="19">
        <v>4</v>
      </c>
      <c r="G270" s="343">
        <v>20.85</v>
      </c>
      <c r="H270" s="21">
        <v>20</v>
      </c>
      <c r="I270" s="348">
        <f t="shared" si="14"/>
        <v>25.020000000000003</v>
      </c>
    </row>
    <row r="271" spans="1:9" ht="18">
      <c r="A271" s="17" t="s">
        <v>193</v>
      </c>
      <c r="B271" s="613">
        <v>6149</v>
      </c>
      <c r="C271" s="126" t="s">
        <v>387</v>
      </c>
      <c r="D271" s="18" t="s">
        <v>117</v>
      </c>
      <c r="E271" s="19" t="s">
        <v>44</v>
      </c>
      <c r="F271" s="19">
        <v>8</v>
      </c>
      <c r="G271" s="343">
        <v>10.57</v>
      </c>
      <c r="H271" s="21">
        <v>10</v>
      </c>
      <c r="I271" s="348">
        <f t="shared" si="14"/>
        <v>11.627</v>
      </c>
    </row>
    <row r="272" spans="1:9" ht="18">
      <c r="A272" s="17" t="s">
        <v>680</v>
      </c>
      <c r="B272" s="613">
        <v>50604</v>
      </c>
      <c r="C272" s="126" t="s">
        <v>387</v>
      </c>
      <c r="D272" s="18" t="s">
        <v>117</v>
      </c>
      <c r="E272" s="19" t="s">
        <v>44</v>
      </c>
      <c r="F272" s="19">
        <v>8</v>
      </c>
      <c r="G272" s="343">
        <v>11.63</v>
      </c>
      <c r="H272" s="21">
        <v>10</v>
      </c>
      <c r="I272" s="348">
        <f t="shared" si="14"/>
        <v>12.793000000000001</v>
      </c>
    </row>
    <row r="273" spans="1:9" ht="36">
      <c r="A273" s="17" t="s">
        <v>1314</v>
      </c>
      <c r="B273" s="613">
        <v>52556.52557</v>
      </c>
      <c r="C273" s="126" t="s">
        <v>1315</v>
      </c>
      <c r="D273" s="18" t="s">
        <v>117</v>
      </c>
      <c r="E273" s="19" t="s">
        <v>44</v>
      </c>
      <c r="F273" s="19">
        <v>4</v>
      </c>
      <c r="G273" s="343">
        <v>27.48</v>
      </c>
      <c r="H273" s="21">
        <v>10</v>
      </c>
      <c r="I273" s="348">
        <f t="shared" si="14"/>
        <v>30.228</v>
      </c>
    </row>
    <row r="274" spans="1:9" ht="36">
      <c r="A274" s="17" t="s">
        <v>1003</v>
      </c>
      <c r="B274" s="613">
        <v>52048</v>
      </c>
      <c r="C274" s="126" t="s">
        <v>387</v>
      </c>
      <c r="D274" s="18" t="s">
        <v>117</v>
      </c>
      <c r="E274" s="19" t="s">
        <v>44</v>
      </c>
      <c r="F274" s="19">
        <v>6</v>
      </c>
      <c r="G274" s="343">
        <v>22.99</v>
      </c>
      <c r="H274" s="21">
        <v>10</v>
      </c>
      <c r="I274" s="348">
        <f t="shared" si="14"/>
        <v>25.288999999999998</v>
      </c>
    </row>
    <row r="275" spans="1:9" ht="36" hidden="1">
      <c r="A275" s="396" t="s">
        <v>868</v>
      </c>
      <c r="B275" s="614">
        <v>50847</v>
      </c>
      <c r="C275" s="421" t="s">
        <v>387</v>
      </c>
      <c r="D275" s="261" t="s">
        <v>117</v>
      </c>
      <c r="E275" s="213" t="s">
        <v>44</v>
      </c>
      <c r="F275" s="213">
        <v>3</v>
      </c>
      <c r="G275" s="371">
        <v>25.99</v>
      </c>
      <c r="H275" s="214">
        <v>10</v>
      </c>
      <c r="I275" s="399">
        <f t="shared" si="14"/>
        <v>28.589</v>
      </c>
    </row>
    <row r="276" spans="1:9" ht="18">
      <c r="A276" s="17" t="s">
        <v>154</v>
      </c>
      <c r="B276" s="613">
        <v>6007</v>
      </c>
      <c r="C276" s="126" t="s">
        <v>387</v>
      </c>
      <c r="D276" s="18" t="s">
        <v>117</v>
      </c>
      <c r="E276" s="19" t="s">
        <v>44</v>
      </c>
      <c r="F276" s="19">
        <v>6</v>
      </c>
      <c r="G276" s="343">
        <v>1.49</v>
      </c>
      <c r="H276" s="21">
        <v>10</v>
      </c>
      <c r="I276" s="348">
        <f t="shared" si="14"/>
        <v>1.639</v>
      </c>
    </row>
    <row r="277" spans="1:9" ht="18" hidden="1">
      <c r="A277" s="17" t="s">
        <v>159</v>
      </c>
      <c r="B277" s="613"/>
      <c r="C277" s="126" t="s">
        <v>387</v>
      </c>
      <c r="D277" s="18" t="s">
        <v>117</v>
      </c>
      <c r="E277" s="19" t="s">
        <v>44</v>
      </c>
      <c r="F277" s="19">
        <v>10</v>
      </c>
      <c r="G277" s="343">
        <v>1.49</v>
      </c>
      <c r="H277" s="21">
        <v>10</v>
      </c>
      <c r="I277" s="348">
        <f t="shared" si="14"/>
        <v>1.639</v>
      </c>
    </row>
    <row r="278" spans="1:9" ht="36" hidden="1">
      <c r="A278" s="757" t="s">
        <v>1122</v>
      </c>
      <c r="B278" s="758">
        <v>52361</v>
      </c>
      <c r="C278" s="759" t="s">
        <v>1123</v>
      </c>
      <c r="D278" s="662" t="s">
        <v>117</v>
      </c>
      <c r="E278" s="756" t="s">
        <v>44</v>
      </c>
      <c r="F278" s="760">
        <v>6</v>
      </c>
      <c r="G278" s="559">
        <v>1.49</v>
      </c>
      <c r="H278" s="665">
        <v>10</v>
      </c>
      <c r="I278" s="666">
        <f t="shared" si="14"/>
        <v>1.639</v>
      </c>
    </row>
    <row r="279" spans="1:9" ht="18">
      <c r="A279" s="100" t="s">
        <v>999</v>
      </c>
      <c r="B279" s="29">
        <v>6001</v>
      </c>
      <c r="C279" s="100" t="s">
        <v>387</v>
      </c>
      <c r="D279" s="18" t="s">
        <v>52</v>
      </c>
      <c r="E279" s="19" t="s">
        <v>44</v>
      </c>
      <c r="F279" s="19">
        <v>6</v>
      </c>
      <c r="G279" s="343">
        <v>1.8</v>
      </c>
      <c r="H279" s="21">
        <v>10</v>
      </c>
      <c r="I279" s="343">
        <f t="shared" si="14"/>
        <v>1.98</v>
      </c>
    </row>
    <row r="280" spans="1:9" ht="36" hidden="1">
      <c r="A280" s="755" t="s">
        <v>1124</v>
      </c>
      <c r="B280" s="663">
        <v>52363</v>
      </c>
      <c r="C280" s="755" t="s">
        <v>1123</v>
      </c>
      <c r="D280" s="662" t="s">
        <v>52</v>
      </c>
      <c r="E280" s="756" t="s">
        <v>44</v>
      </c>
      <c r="F280" s="756">
        <v>6</v>
      </c>
      <c r="G280" s="559">
        <v>1.42</v>
      </c>
      <c r="H280" s="665">
        <v>10</v>
      </c>
      <c r="I280" s="559">
        <f t="shared" si="14"/>
        <v>1.5619999999999998</v>
      </c>
    </row>
    <row r="281" spans="1:9" ht="36">
      <c r="A281" s="100" t="s">
        <v>549</v>
      </c>
      <c r="B281" s="29">
        <v>6060</v>
      </c>
      <c r="C281" s="100" t="s">
        <v>387</v>
      </c>
      <c r="D281" s="18" t="s">
        <v>52</v>
      </c>
      <c r="E281" s="19" t="s">
        <v>44</v>
      </c>
      <c r="F281" s="19">
        <v>6</v>
      </c>
      <c r="G281" s="343">
        <v>1.59</v>
      </c>
      <c r="H281" s="21">
        <v>10</v>
      </c>
      <c r="I281" s="343">
        <f t="shared" si="14"/>
        <v>1.749</v>
      </c>
    </row>
    <row r="282" spans="1:9" ht="36">
      <c r="A282" s="100" t="s">
        <v>1125</v>
      </c>
      <c r="B282" s="29">
        <v>52362</v>
      </c>
      <c r="C282" s="100" t="s">
        <v>1123</v>
      </c>
      <c r="D282" s="18" t="s">
        <v>52</v>
      </c>
      <c r="E282" s="19" t="s">
        <v>44</v>
      </c>
      <c r="F282" s="19">
        <v>6</v>
      </c>
      <c r="G282" s="343">
        <v>1.59</v>
      </c>
      <c r="H282" s="21">
        <v>10</v>
      </c>
      <c r="I282" s="343">
        <f>G282+G282*H282/100</f>
        <v>1.749</v>
      </c>
    </row>
    <row r="283" spans="1:9" ht="18">
      <c r="A283" s="100" t="s">
        <v>1134</v>
      </c>
      <c r="B283" s="29">
        <v>52311</v>
      </c>
      <c r="C283" s="100"/>
      <c r="D283" s="18" t="s">
        <v>52</v>
      </c>
      <c r="E283" s="19" t="s">
        <v>1342</v>
      </c>
      <c r="F283" s="19" t="s">
        <v>472</v>
      </c>
      <c r="G283" s="343">
        <v>9.6</v>
      </c>
      <c r="H283" s="21">
        <v>10</v>
      </c>
      <c r="I283" s="343">
        <f>G283+G283*H283/100</f>
        <v>10.559999999999999</v>
      </c>
    </row>
    <row r="284" spans="1:9" ht="18">
      <c r="A284" s="100" t="s">
        <v>1343</v>
      </c>
      <c r="B284" s="29">
        <v>52589</v>
      </c>
      <c r="C284" s="100"/>
      <c r="D284" s="18" t="s">
        <v>52</v>
      </c>
      <c r="E284" s="19" t="s">
        <v>42</v>
      </c>
      <c r="F284" s="19">
        <v>5</v>
      </c>
      <c r="G284" s="343">
        <v>9.6</v>
      </c>
      <c r="H284" s="21">
        <v>10</v>
      </c>
      <c r="I284" s="343">
        <f>G284+G284*H284/100</f>
        <v>10.559999999999999</v>
      </c>
    </row>
    <row r="285" spans="1:9" ht="18" hidden="1">
      <c r="A285" s="100" t="s">
        <v>1133</v>
      </c>
      <c r="B285" s="29">
        <v>52374</v>
      </c>
      <c r="C285" s="100"/>
      <c r="D285" s="18" t="s">
        <v>52</v>
      </c>
      <c r="E285" s="19" t="s">
        <v>44</v>
      </c>
      <c r="F285" s="19">
        <v>14</v>
      </c>
      <c r="G285" s="343">
        <v>8.65</v>
      </c>
      <c r="H285" s="21">
        <v>10</v>
      </c>
      <c r="I285" s="343">
        <f>G285+G285*H285/100</f>
        <v>9.515</v>
      </c>
    </row>
    <row r="286" spans="1:9" ht="19.5" customHeight="1">
      <c r="A286" s="464" t="s">
        <v>652</v>
      </c>
      <c r="B286" s="583"/>
      <c r="C286" s="236"/>
      <c r="D286" s="236"/>
      <c r="E286" s="236"/>
      <c r="F286" s="236"/>
      <c r="G286" s="236"/>
      <c r="H286" s="236"/>
      <c r="I286" s="465"/>
    </row>
    <row r="287" spans="1:9" ht="19.5" customHeight="1">
      <c r="A287" s="131" t="s">
        <v>1251</v>
      </c>
      <c r="B287" s="585">
        <v>52481</v>
      </c>
      <c r="C287" s="111" t="s">
        <v>1249</v>
      </c>
      <c r="D287" s="112" t="s">
        <v>53</v>
      </c>
      <c r="E287" s="66" t="s">
        <v>42</v>
      </c>
      <c r="F287" s="66" t="s">
        <v>1253</v>
      </c>
      <c r="G287" s="345">
        <v>32.75</v>
      </c>
      <c r="H287" s="67">
        <v>10</v>
      </c>
      <c r="I287" s="347">
        <f aca="true" t="shared" si="15" ref="I287:I294">G287+G287*H287/100</f>
        <v>36.025</v>
      </c>
    </row>
    <row r="288" spans="1:9" ht="19.5" customHeight="1">
      <c r="A288" s="131" t="s">
        <v>1252</v>
      </c>
      <c r="B288" s="585">
        <v>52482</v>
      </c>
      <c r="C288" s="111" t="s">
        <v>1249</v>
      </c>
      <c r="D288" s="112" t="s">
        <v>53</v>
      </c>
      <c r="E288" s="66" t="s">
        <v>186</v>
      </c>
      <c r="F288" s="66">
        <v>20</v>
      </c>
      <c r="G288" s="345">
        <v>5.84</v>
      </c>
      <c r="H288" s="67">
        <v>10</v>
      </c>
      <c r="I288" s="347">
        <f t="shared" si="15"/>
        <v>6.4239999999999995</v>
      </c>
    </row>
    <row r="289" spans="1:9" ht="19.5" customHeight="1">
      <c r="A289" s="131" t="s">
        <v>1254</v>
      </c>
      <c r="B289" s="585">
        <v>52485</v>
      </c>
      <c r="C289" s="111" t="s">
        <v>1249</v>
      </c>
      <c r="D289" s="112" t="s">
        <v>53</v>
      </c>
      <c r="E289" s="66" t="s">
        <v>110</v>
      </c>
      <c r="F289" s="66" t="s">
        <v>1255</v>
      </c>
      <c r="G289" s="345">
        <v>36.2</v>
      </c>
      <c r="H289" s="67">
        <v>20</v>
      </c>
      <c r="I289" s="347">
        <f t="shared" si="15"/>
        <v>43.440000000000005</v>
      </c>
    </row>
    <row r="290" spans="1:9" ht="19.5" customHeight="1" hidden="1">
      <c r="A290" s="131" t="s">
        <v>1256</v>
      </c>
      <c r="B290" s="585">
        <v>52486</v>
      </c>
      <c r="C290" s="111" t="s">
        <v>1249</v>
      </c>
      <c r="D290" s="112" t="s">
        <v>53</v>
      </c>
      <c r="E290" s="66" t="s">
        <v>186</v>
      </c>
      <c r="F290" s="66">
        <v>8</v>
      </c>
      <c r="G290" s="345">
        <v>7.93</v>
      </c>
      <c r="H290" s="67">
        <v>20</v>
      </c>
      <c r="I290" s="347">
        <f t="shared" si="15"/>
        <v>9.516</v>
      </c>
    </row>
    <row r="291" spans="1:9" ht="18" hidden="1">
      <c r="A291" s="131" t="s">
        <v>275</v>
      </c>
      <c r="B291" s="585">
        <v>50342</v>
      </c>
      <c r="C291" s="111" t="s">
        <v>454</v>
      </c>
      <c r="D291" s="112" t="s">
        <v>53</v>
      </c>
      <c r="E291" s="66" t="s">
        <v>42</v>
      </c>
      <c r="F291" s="66">
        <v>20</v>
      </c>
      <c r="G291" s="391">
        <v>32.81</v>
      </c>
      <c r="H291" s="67">
        <v>20</v>
      </c>
      <c r="I291" s="347">
        <f t="shared" si="15"/>
        <v>39.372</v>
      </c>
    </row>
    <row r="292" spans="1:9" ht="18" hidden="1">
      <c r="A292" s="53" t="s">
        <v>276</v>
      </c>
      <c r="B292" s="578">
        <v>50343</v>
      </c>
      <c r="C292" s="80" t="s">
        <v>454</v>
      </c>
      <c r="D292" s="22" t="s">
        <v>53</v>
      </c>
      <c r="E292" s="19" t="s">
        <v>44</v>
      </c>
      <c r="F292" s="19">
        <v>15</v>
      </c>
      <c r="G292" s="343">
        <v>7.15</v>
      </c>
      <c r="H292" s="67">
        <v>20</v>
      </c>
      <c r="I292" s="347">
        <f t="shared" si="15"/>
        <v>8.58</v>
      </c>
    </row>
    <row r="293" spans="1:9" ht="36">
      <c r="A293" s="872" t="s">
        <v>1382</v>
      </c>
      <c r="B293" s="604">
        <v>52620</v>
      </c>
      <c r="C293" s="414" t="s">
        <v>390</v>
      </c>
      <c r="D293" s="412" t="s">
        <v>63</v>
      </c>
      <c r="E293" s="213" t="s">
        <v>186</v>
      </c>
      <c r="F293" s="213">
        <v>10</v>
      </c>
      <c r="G293" s="371">
        <v>5.8</v>
      </c>
      <c r="H293" s="906">
        <v>10</v>
      </c>
      <c r="I293" s="907">
        <f t="shared" si="15"/>
        <v>6.38</v>
      </c>
    </row>
    <row r="294" spans="1:9" ht="36">
      <c r="A294" s="872" t="s">
        <v>1383</v>
      </c>
      <c r="B294" s="604">
        <v>52621</v>
      </c>
      <c r="C294" s="414" t="s">
        <v>390</v>
      </c>
      <c r="D294" s="412" t="s">
        <v>63</v>
      </c>
      <c r="E294" s="213" t="s">
        <v>186</v>
      </c>
      <c r="F294" s="213">
        <v>10</v>
      </c>
      <c r="G294" s="371">
        <v>6.9</v>
      </c>
      <c r="H294" s="906">
        <v>10</v>
      </c>
      <c r="I294" s="907">
        <f t="shared" si="15"/>
        <v>7.59</v>
      </c>
    </row>
    <row r="295" spans="1:9" ht="18">
      <c r="A295" s="53" t="s">
        <v>252</v>
      </c>
      <c r="B295" s="578">
        <v>5903</v>
      </c>
      <c r="C295" s="80" t="s">
        <v>388</v>
      </c>
      <c r="D295" s="22" t="s">
        <v>100</v>
      </c>
      <c r="E295" s="19" t="s">
        <v>110</v>
      </c>
      <c r="F295" s="19">
        <v>4.5</v>
      </c>
      <c r="G295" s="343">
        <v>22.52</v>
      </c>
      <c r="H295" s="21">
        <v>20</v>
      </c>
      <c r="I295" s="348">
        <f aca="true" t="shared" si="16" ref="I295:I300">G295+G295*H295/100</f>
        <v>27.024</v>
      </c>
    </row>
    <row r="296" spans="1:9" ht="18">
      <c r="A296" s="53" t="s">
        <v>210</v>
      </c>
      <c r="B296" s="578">
        <v>5910</v>
      </c>
      <c r="C296" s="80" t="s">
        <v>388</v>
      </c>
      <c r="D296" s="22" t="s">
        <v>100</v>
      </c>
      <c r="E296" s="19" t="s">
        <v>110</v>
      </c>
      <c r="F296" s="19">
        <v>4.5</v>
      </c>
      <c r="G296" s="343">
        <v>35.48</v>
      </c>
      <c r="H296" s="21">
        <v>20</v>
      </c>
      <c r="I296" s="348">
        <f t="shared" si="16"/>
        <v>42.57599999999999</v>
      </c>
    </row>
    <row r="297" spans="1:9" ht="18">
      <c r="A297" s="53" t="s">
        <v>32</v>
      </c>
      <c r="B297" s="578">
        <v>5912</v>
      </c>
      <c r="C297" s="80" t="s">
        <v>388</v>
      </c>
      <c r="D297" s="22" t="s">
        <v>100</v>
      </c>
      <c r="E297" s="19" t="s">
        <v>110</v>
      </c>
      <c r="F297" s="19">
        <v>4.5</v>
      </c>
      <c r="G297" s="343">
        <v>35.21</v>
      </c>
      <c r="H297" s="21">
        <v>20</v>
      </c>
      <c r="I297" s="348">
        <f t="shared" si="16"/>
        <v>42.252</v>
      </c>
    </row>
    <row r="298" spans="1:9" ht="18">
      <c r="A298" s="53" t="s">
        <v>253</v>
      </c>
      <c r="B298" s="578">
        <v>5906</v>
      </c>
      <c r="C298" s="80" t="s">
        <v>388</v>
      </c>
      <c r="D298" s="22" t="s">
        <v>100</v>
      </c>
      <c r="E298" s="19" t="s">
        <v>110</v>
      </c>
      <c r="F298" s="19">
        <v>4.5</v>
      </c>
      <c r="G298" s="343">
        <v>30</v>
      </c>
      <c r="H298" s="21">
        <v>20</v>
      </c>
      <c r="I298" s="348">
        <f t="shared" si="16"/>
        <v>36</v>
      </c>
    </row>
    <row r="299" spans="1:9" ht="18">
      <c r="A299" s="53" t="s">
        <v>33</v>
      </c>
      <c r="B299" s="578">
        <v>6407</v>
      </c>
      <c r="C299" s="80" t="s">
        <v>388</v>
      </c>
      <c r="D299" s="22" t="s">
        <v>100</v>
      </c>
      <c r="E299" s="19" t="s">
        <v>110</v>
      </c>
      <c r="F299" s="19">
        <v>12</v>
      </c>
      <c r="G299" s="343">
        <v>16.78</v>
      </c>
      <c r="H299" s="21">
        <v>20</v>
      </c>
      <c r="I299" s="348">
        <f t="shared" si="16"/>
        <v>20.136000000000003</v>
      </c>
    </row>
    <row r="300" spans="1:9" ht="18">
      <c r="A300" s="53" t="s">
        <v>34</v>
      </c>
      <c r="B300" s="578">
        <v>5915</v>
      </c>
      <c r="C300" s="80" t="s">
        <v>388</v>
      </c>
      <c r="D300" s="22" t="s">
        <v>100</v>
      </c>
      <c r="E300" s="19" t="s">
        <v>110</v>
      </c>
      <c r="F300" s="19">
        <v>4.5</v>
      </c>
      <c r="G300" s="343">
        <v>35.94</v>
      </c>
      <c r="H300" s="21">
        <v>10</v>
      </c>
      <c r="I300" s="348">
        <f t="shared" si="16"/>
        <v>39.534</v>
      </c>
    </row>
    <row r="301" spans="1:9" ht="18.75">
      <c r="A301" s="17" t="s">
        <v>663</v>
      </c>
      <c r="B301" s="616">
        <v>50429</v>
      </c>
      <c r="C301" s="100" t="s">
        <v>453</v>
      </c>
      <c r="D301" s="18" t="s">
        <v>72</v>
      </c>
      <c r="E301" s="19" t="s">
        <v>110</v>
      </c>
      <c r="F301" s="19" t="s">
        <v>455</v>
      </c>
      <c r="G301" s="343">
        <v>15.36</v>
      </c>
      <c r="H301" s="21">
        <v>20</v>
      </c>
      <c r="I301" s="348">
        <f>G301*1.2</f>
        <v>18.432</v>
      </c>
    </row>
    <row r="302" spans="1:9" ht="36">
      <c r="A302" s="73" t="s">
        <v>1094</v>
      </c>
      <c r="B302" s="613">
        <v>50517</v>
      </c>
      <c r="C302" s="126" t="s">
        <v>718</v>
      </c>
      <c r="D302" s="74" t="s">
        <v>31</v>
      </c>
      <c r="E302" s="66" t="s">
        <v>39</v>
      </c>
      <c r="F302" s="66">
        <v>1</v>
      </c>
      <c r="G302" s="345">
        <v>20.49</v>
      </c>
      <c r="H302" s="67">
        <v>10</v>
      </c>
      <c r="I302" s="347">
        <f>G302+G302*H302/100</f>
        <v>22.538999999999998</v>
      </c>
    </row>
    <row r="303" spans="1:9" ht="18">
      <c r="A303" s="73" t="s">
        <v>812</v>
      </c>
      <c r="B303" s="613">
        <v>50115</v>
      </c>
      <c r="C303" s="126" t="s">
        <v>689</v>
      </c>
      <c r="D303" s="74" t="s">
        <v>31</v>
      </c>
      <c r="E303" s="66" t="s">
        <v>44</v>
      </c>
      <c r="F303" s="66">
        <v>12</v>
      </c>
      <c r="G303" s="345">
        <v>4.06</v>
      </c>
      <c r="H303" s="67">
        <v>10</v>
      </c>
      <c r="I303" s="347">
        <f>G303+G303*H303/100</f>
        <v>4.465999999999999</v>
      </c>
    </row>
    <row r="304" spans="1:9" ht="18">
      <c r="A304" s="17" t="s">
        <v>813</v>
      </c>
      <c r="B304" s="613">
        <v>50668</v>
      </c>
      <c r="C304" s="126" t="s">
        <v>689</v>
      </c>
      <c r="D304" s="18" t="s">
        <v>31</v>
      </c>
      <c r="E304" s="19" t="s">
        <v>44</v>
      </c>
      <c r="F304" s="19">
        <v>6</v>
      </c>
      <c r="G304" s="343">
        <v>7.86</v>
      </c>
      <c r="H304" s="21">
        <v>10</v>
      </c>
      <c r="I304" s="347">
        <f>G304+G304*H304/100</f>
        <v>8.646</v>
      </c>
    </row>
    <row r="305" spans="1:9" ht="18">
      <c r="A305" s="73" t="s">
        <v>1157</v>
      </c>
      <c r="B305" s="613">
        <v>50795</v>
      </c>
      <c r="C305" s="126" t="s">
        <v>689</v>
      </c>
      <c r="D305" s="74" t="s">
        <v>31</v>
      </c>
      <c r="E305" s="613" t="s">
        <v>44</v>
      </c>
      <c r="F305" s="66">
        <v>12</v>
      </c>
      <c r="G305" s="345">
        <v>3.49</v>
      </c>
      <c r="H305" s="67">
        <v>10</v>
      </c>
      <c r="I305" s="347">
        <v>3.38</v>
      </c>
    </row>
    <row r="306" spans="1:9" ht="24.75" customHeight="1">
      <c r="A306" s="73" t="s">
        <v>1158</v>
      </c>
      <c r="B306" s="613">
        <v>50796</v>
      </c>
      <c r="C306" s="126" t="s">
        <v>689</v>
      </c>
      <c r="D306" s="74" t="s">
        <v>31</v>
      </c>
      <c r="E306" s="613" t="s">
        <v>44</v>
      </c>
      <c r="F306" s="66">
        <v>14</v>
      </c>
      <c r="G306" s="345">
        <v>3.84</v>
      </c>
      <c r="H306" s="67">
        <v>10</v>
      </c>
      <c r="I306" s="347">
        <v>4.22</v>
      </c>
    </row>
    <row r="307" spans="1:9" ht="18">
      <c r="A307" s="73" t="s">
        <v>1159</v>
      </c>
      <c r="B307" s="613">
        <v>50797</v>
      </c>
      <c r="C307" s="126" t="s">
        <v>689</v>
      </c>
      <c r="D307" s="74" t="s">
        <v>31</v>
      </c>
      <c r="E307" s="613" t="s">
        <v>44</v>
      </c>
      <c r="F307" s="66">
        <v>12</v>
      </c>
      <c r="G307" s="345">
        <v>3.32</v>
      </c>
      <c r="H307" s="67">
        <v>10</v>
      </c>
      <c r="I307" s="347">
        <v>3.18</v>
      </c>
    </row>
    <row r="308" spans="1:9" ht="18">
      <c r="A308" s="17" t="s">
        <v>1337</v>
      </c>
      <c r="B308" s="616">
        <v>6043</v>
      </c>
      <c r="C308" s="100" t="s">
        <v>387</v>
      </c>
      <c r="D308" s="18" t="s">
        <v>117</v>
      </c>
      <c r="E308" s="19" t="s">
        <v>44</v>
      </c>
      <c r="F308" s="19">
        <v>12</v>
      </c>
      <c r="G308" s="343">
        <v>3.08</v>
      </c>
      <c r="H308" s="21">
        <v>10</v>
      </c>
      <c r="I308" s="348">
        <f>G308+G308*H308/100</f>
        <v>3.388</v>
      </c>
    </row>
    <row r="309" spans="1:9" ht="18" hidden="1">
      <c r="A309" s="17" t="s">
        <v>156</v>
      </c>
      <c r="B309" s="616"/>
      <c r="C309" s="100" t="s">
        <v>387</v>
      </c>
      <c r="D309" s="18" t="s">
        <v>117</v>
      </c>
      <c r="E309" s="19" t="s">
        <v>44</v>
      </c>
      <c r="F309" s="19">
        <v>18</v>
      </c>
      <c r="G309" s="343">
        <v>2.41</v>
      </c>
      <c r="H309" s="21">
        <v>10</v>
      </c>
      <c r="I309" s="348">
        <f>G309+G309*H309/100</f>
        <v>2.6510000000000002</v>
      </c>
    </row>
    <row r="310" spans="1:9" ht="18">
      <c r="A310" s="17" t="s">
        <v>871</v>
      </c>
      <c r="B310" s="616">
        <v>6022</v>
      </c>
      <c r="C310" s="100" t="s">
        <v>387</v>
      </c>
      <c r="D310" s="18" t="s">
        <v>117</v>
      </c>
      <c r="E310" s="19" t="s">
        <v>44</v>
      </c>
      <c r="F310" s="19">
        <v>18</v>
      </c>
      <c r="G310" s="343">
        <v>3.77</v>
      </c>
      <c r="H310" s="21">
        <v>10</v>
      </c>
      <c r="I310" s="348">
        <f>G310+G310*H310/100</f>
        <v>4.147</v>
      </c>
    </row>
    <row r="311" spans="1:9" ht="18.75">
      <c r="A311" s="462" t="s">
        <v>686</v>
      </c>
      <c r="B311" s="590"/>
      <c r="C311" s="233"/>
      <c r="D311" s="233"/>
      <c r="E311" s="233"/>
      <c r="F311" s="233"/>
      <c r="G311" s="233"/>
      <c r="H311" s="233"/>
      <c r="I311" s="463"/>
    </row>
    <row r="312" spans="1:9" ht="18">
      <c r="A312" s="73" t="s">
        <v>756</v>
      </c>
      <c r="B312" s="613">
        <v>50614</v>
      </c>
      <c r="C312" s="126" t="s">
        <v>689</v>
      </c>
      <c r="D312" s="74" t="s">
        <v>66</v>
      </c>
      <c r="E312" s="66" t="s">
        <v>44</v>
      </c>
      <c r="F312" s="66">
        <v>54</v>
      </c>
      <c r="G312" s="345">
        <v>3.49</v>
      </c>
      <c r="H312" s="67">
        <v>20</v>
      </c>
      <c r="I312" s="347">
        <f aca="true" t="shared" si="17" ref="I312:I318">G312+G312*H312/100</f>
        <v>4.188000000000001</v>
      </c>
    </row>
    <row r="313" spans="1:9" ht="18">
      <c r="A313" s="17" t="s">
        <v>755</v>
      </c>
      <c r="B313" s="613">
        <v>6363</v>
      </c>
      <c r="C313" s="126" t="s">
        <v>689</v>
      </c>
      <c r="D313" s="18" t="s">
        <v>66</v>
      </c>
      <c r="E313" s="19" t="s">
        <v>44</v>
      </c>
      <c r="F313" s="19">
        <v>24</v>
      </c>
      <c r="G313" s="343">
        <v>7.61</v>
      </c>
      <c r="H313" s="21">
        <v>20</v>
      </c>
      <c r="I313" s="347">
        <f t="shared" si="17"/>
        <v>9.132000000000001</v>
      </c>
    </row>
    <row r="314" spans="1:9" ht="27.75" customHeight="1" hidden="1">
      <c r="A314" s="396" t="s">
        <v>925</v>
      </c>
      <c r="B314" s="618">
        <v>50707</v>
      </c>
      <c r="C314" s="268" t="s">
        <v>714</v>
      </c>
      <c r="D314" s="261" t="s">
        <v>153</v>
      </c>
      <c r="E314" s="213" t="s">
        <v>44</v>
      </c>
      <c r="F314" s="213">
        <v>12</v>
      </c>
      <c r="G314" s="343">
        <v>6.5</v>
      </c>
      <c r="H314" s="214">
        <v>10</v>
      </c>
      <c r="I314" s="347">
        <f t="shared" si="17"/>
        <v>7.15</v>
      </c>
    </row>
    <row r="315" spans="1:9" ht="27.75" customHeight="1">
      <c r="A315" s="453" t="s">
        <v>1402</v>
      </c>
      <c r="B315" s="614">
        <v>52709</v>
      </c>
      <c r="C315" s="421" t="s">
        <v>689</v>
      </c>
      <c r="D315" s="296" t="s">
        <v>130</v>
      </c>
      <c r="E315" s="454" t="s">
        <v>186</v>
      </c>
      <c r="F315" s="454">
        <v>12</v>
      </c>
      <c r="G315" s="371">
        <v>4.13</v>
      </c>
      <c r="H315" s="402">
        <v>10</v>
      </c>
      <c r="I315" s="371">
        <f t="shared" si="17"/>
        <v>4.543</v>
      </c>
    </row>
    <row r="316" spans="1:9" ht="27.75" customHeight="1">
      <c r="A316" s="453" t="s">
        <v>1378</v>
      </c>
      <c r="B316" s="614">
        <v>52617</v>
      </c>
      <c r="C316" s="421" t="s">
        <v>689</v>
      </c>
      <c r="D316" s="296" t="s">
        <v>130</v>
      </c>
      <c r="E316" s="454" t="s">
        <v>186</v>
      </c>
      <c r="F316" s="454">
        <v>12</v>
      </c>
      <c r="G316" s="371">
        <v>7.86</v>
      </c>
      <c r="H316" s="402">
        <v>10</v>
      </c>
      <c r="I316" s="371">
        <f t="shared" si="17"/>
        <v>8.646</v>
      </c>
    </row>
    <row r="317" spans="1:9" ht="18">
      <c r="A317" s="453" t="s">
        <v>1410</v>
      </c>
      <c r="B317" s="614">
        <v>52760</v>
      </c>
      <c r="C317" s="421" t="s">
        <v>1409</v>
      </c>
      <c r="D317" s="614" t="s">
        <v>735</v>
      </c>
      <c r="E317" s="296" t="s">
        <v>44</v>
      </c>
      <c r="F317" s="454">
        <v>27</v>
      </c>
      <c r="G317" s="916">
        <v>2.61</v>
      </c>
      <c r="H317" s="402">
        <v>20</v>
      </c>
      <c r="I317" s="371">
        <f t="shared" si="17"/>
        <v>3.1319999999999997</v>
      </c>
    </row>
    <row r="318" spans="1:9" ht="18">
      <c r="A318" s="453" t="s">
        <v>1411</v>
      </c>
      <c r="B318" s="614">
        <v>52761</v>
      </c>
      <c r="C318" s="421" t="s">
        <v>1409</v>
      </c>
      <c r="D318" s="614" t="s">
        <v>735</v>
      </c>
      <c r="E318" s="296" t="s">
        <v>44</v>
      </c>
      <c r="F318" s="454">
        <v>12</v>
      </c>
      <c r="G318" s="916">
        <v>4.86</v>
      </c>
      <c r="H318" s="402">
        <v>20</v>
      </c>
      <c r="I318" s="371">
        <f t="shared" si="17"/>
        <v>5.832000000000001</v>
      </c>
    </row>
    <row r="319" spans="1:9" ht="18.75" customHeight="1">
      <c r="A319" s="301" t="s">
        <v>653</v>
      </c>
      <c r="B319" s="583"/>
      <c r="C319" s="240"/>
      <c r="D319" s="240"/>
      <c r="E319" s="240"/>
      <c r="F319" s="240"/>
      <c r="G319" s="240"/>
      <c r="H319" s="240"/>
      <c r="I319" s="302"/>
    </row>
    <row r="320" spans="1:9" ht="18" hidden="1">
      <c r="A320" s="73" t="s">
        <v>201</v>
      </c>
      <c r="B320" s="613"/>
      <c r="C320" s="161" t="s">
        <v>390</v>
      </c>
      <c r="D320" s="74" t="s">
        <v>66</v>
      </c>
      <c r="E320" s="66" t="s">
        <v>44</v>
      </c>
      <c r="F320" s="77">
        <v>12</v>
      </c>
      <c r="G320" s="98">
        <v>41741</v>
      </c>
      <c r="H320" s="67">
        <v>20</v>
      </c>
      <c r="I320" s="68">
        <f aca="true" t="shared" si="18" ref="I320:I331">G320+G320*H320/100</f>
        <v>50089.2</v>
      </c>
    </row>
    <row r="321" spans="1:9" ht="18" hidden="1">
      <c r="A321" s="17" t="s">
        <v>630</v>
      </c>
      <c r="B321" s="616"/>
      <c r="C321" s="100" t="s">
        <v>390</v>
      </c>
      <c r="D321" s="18" t="s">
        <v>66</v>
      </c>
      <c r="E321" s="19" t="s">
        <v>44</v>
      </c>
      <c r="F321" s="27">
        <v>12</v>
      </c>
      <c r="G321" s="343">
        <v>4.73</v>
      </c>
      <c r="H321" s="21">
        <v>20</v>
      </c>
      <c r="I321" s="348">
        <f t="shared" si="18"/>
        <v>5.676</v>
      </c>
    </row>
    <row r="322" spans="1:9" ht="36" hidden="1">
      <c r="A322" s="757" t="s">
        <v>1257</v>
      </c>
      <c r="B322" s="820">
        <v>52483</v>
      </c>
      <c r="C322" s="755" t="s">
        <v>1249</v>
      </c>
      <c r="D322" s="662" t="s">
        <v>53</v>
      </c>
      <c r="E322" s="756" t="s">
        <v>44</v>
      </c>
      <c r="F322" s="664">
        <v>8</v>
      </c>
      <c r="G322" s="559">
        <v>5.36</v>
      </c>
      <c r="H322" s="665">
        <v>20</v>
      </c>
      <c r="I322" s="666">
        <f t="shared" si="18"/>
        <v>6.432</v>
      </c>
    </row>
    <row r="323" spans="1:9" ht="36" hidden="1">
      <c r="A323" s="757" t="s">
        <v>1259</v>
      </c>
      <c r="B323" s="820">
        <v>52484</v>
      </c>
      <c r="C323" s="755" t="s">
        <v>1249</v>
      </c>
      <c r="D323" s="662" t="s">
        <v>53</v>
      </c>
      <c r="E323" s="756" t="s">
        <v>42</v>
      </c>
      <c r="F323" s="664" t="s">
        <v>1258</v>
      </c>
      <c r="G323" s="559">
        <v>26.9</v>
      </c>
      <c r="H323" s="665">
        <v>20</v>
      </c>
      <c r="I323" s="666">
        <f t="shared" si="18"/>
        <v>32.28</v>
      </c>
    </row>
    <row r="324" spans="1:9" ht="36.75" customHeight="1">
      <c r="A324" s="17" t="s">
        <v>703</v>
      </c>
      <c r="B324" s="616">
        <v>5172</v>
      </c>
      <c r="C324" s="100" t="s">
        <v>390</v>
      </c>
      <c r="D324" s="18" t="s">
        <v>66</v>
      </c>
      <c r="E324" s="19" t="s">
        <v>44</v>
      </c>
      <c r="F324" s="27">
        <v>12</v>
      </c>
      <c r="G324" s="343">
        <v>5.56</v>
      </c>
      <c r="H324" s="21">
        <v>20</v>
      </c>
      <c r="I324" s="348">
        <f t="shared" si="18"/>
        <v>6.672</v>
      </c>
    </row>
    <row r="325" spans="1:9" ht="36">
      <c r="A325" s="17" t="s">
        <v>702</v>
      </c>
      <c r="B325" s="616">
        <v>5173</v>
      </c>
      <c r="C325" s="100" t="s">
        <v>390</v>
      </c>
      <c r="D325" s="18" t="s">
        <v>66</v>
      </c>
      <c r="E325" s="19" t="s">
        <v>44</v>
      </c>
      <c r="F325" s="27">
        <v>12</v>
      </c>
      <c r="G325" s="343">
        <v>5.56</v>
      </c>
      <c r="H325" s="21">
        <v>20</v>
      </c>
      <c r="I325" s="348">
        <f t="shared" si="18"/>
        <v>6.672</v>
      </c>
    </row>
    <row r="326" spans="1:9" ht="18" hidden="1">
      <c r="A326" s="17" t="s">
        <v>296</v>
      </c>
      <c r="B326" s="616"/>
      <c r="C326" s="100" t="s">
        <v>390</v>
      </c>
      <c r="D326" s="18" t="s">
        <v>66</v>
      </c>
      <c r="E326" s="19" t="s">
        <v>44</v>
      </c>
      <c r="F326" s="27">
        <v>12</v>
      </c>
      <c r="G326" s="20">
        <v>259407.03600000002</v>
      </c>
      <c r="H326" s="21">
        <v>20</v>
      </c>
      <c r="I326" s="348">
        <f t="shared" si="18"/>
        <v>311288.44320000004</v>
      </c>
    </row>
    <row r="327" spans="1:9" ht="36" hidden="1">
      <c r="A327" s="75" t="s">
        <v>181</v>
      </c>
      <c r="B327" s="619"/>
      <c r="C327" s="100" t="s">
        <v>390</v>
      </c>
      <c r="D327" s="18" t="s">
        <v>66</v>
      </c>
      <c r="E327" s="19" t="s">
        <v>44</v>
      </c>
      <c r="F327" s="27">
        <v>12</v>
      </c>
      <c r="G327" s="99">
        <v>28387</v>
      </c>
      <c r="H327" s="21">
        <v>20</v>
      </c>
      <c r="I327" s="348">
        <f t="shared" si="18"/>
        <v>34064.4</v>
      </c>
    </row>
    <row r="328" spans="1:9" ht="36">
      <c r="A328" s="870" t="s">
        <v>1379</v>
      </c>
      <c r="B328" s="871">
        <v>52618</v>
      </c>
      <c r="C328" s="268" t="s">
        <v>390</v>
      </c>
      <c r="D328" s="261" t="s">
        <v>63</v>
      </c>
      <c r="E328" s="213" t="s">
        <v>44</v>
      </c>
      <c r="F328" s="262">
        <v>16</v>
      </c>
      <c r="G328" s="343">
        <v>7.21</v>
      </c>
      <c r="H328" s="214">
        <v>20</v>
      </c>
      <c r="I328" s="348">
        <f t="shared" si="18"/>
        <v>8.652</v>
      </c>
    </row>
    <row r="329" spans="1:9" ht="36">
      <c r="A329" s="870" t="s">
        <v>1380</v>
      </c>
      <c r="B329" s="871">
        <v>52619</v>
      </c>
      <c r="C329" s="268" t="s">
        <v>390</v>
      </c>
      <c r="D329" s="261" t="s">
        <v>63</v>
      </c>
      <c r="E329" s="213" t="s">
        <v>44</v>
      </c>
      <c r="F329" s="262">
        <v>16</v>
      </c>
      <c r="G329" s="343">
        <v>6.33</v>
      </c>
      <c r="H329" s="214">
        <v>20</v>
      </c>
      <c r="I329" s="348">
        <f t="shared" si="18"/>
        <v>7.596</v>
      </c>
    </row>
    <row r="330" spans="1:9" ht="36">
      <c r="A330" s="17" t="s">
        <v>811</v>
      </c>
      <c r="B330" s="616">
        <v>5574</v>
      </c>
      <c r="C330" s="100" t="s">
        <v>390</v>
      </c>
      <c r="D330" s="18" t="s">
        <v>66</v>
      </c>
      <c r="E330" s="19" t="s">
        <v>110</v>
      </c>
      <c r="F330" s="27" t="s">
        <v>685</v>
      </c>
      <c r="G330" s="343">
        <v>34.46</v>
      </c>
      <c r="H330" s="21">
        <v>20</v>
      </c>
      <c r="I330" s="348">
        <f t="shared" si="18"/>
        <v>41.352000000000004</v>
      </c>
    </row>
    <row r="331" spans="1:9" ht="36">
      <c r="A331" s="17" t="s">
        <v>693</v>
      </c>
      <c r="B331" s="616">
        <v>6364</v>
      </c>
      <c r="C331" s="100" t="s">
        <v>390</v>
      </c>
      <c r="D331" s="18" t="s">
        <v>66</v>
      </c>
      <c r="E331" s="19" t="s">
        <v>44</v>
      </c>
      <c r="F331" s="27">
        <v>10</v>
      </c>
      <c r="G331" s="343">
        <v>4.51</v>
      </c>
      <c r="H331" s="21">
        <v>20</v>
      </c>
      <c r="I331" s="348">
        <f t="shared" si="18"/>
        <v>5.412</v>
      </c>
    </row>
    <row r="332" spans="1:9" ht="20.25" customHeight="1">
      <c r="A332" s="301" t="s">
        <v>707</v>
      </c>
      <c r="B332" s="583"/>
      <c r="C332" s="240"/>
      <c r="D332" s="240"/>
      <c r="E332" s="240"/>
      <c r="F332" s="240"/>
      <c r="G332" s="240"/>
      <c r="H332" s="240"/>
      <c r="I332" s="302"/>
    </row>
    <row r="333" spans="1:9" ht="18">
      <c r="A333" s="17" t="s">
        <v>749</v>
      </c>
      <c r="B333" s="616">
        <v>5161</v>
      </c>
      <c r="C333" s="100" t="s">
        <v>389</v>
      </c>
      <c r="D333" s="18" t="s">
        <v>66</v>
      </c>
      <c r="E333" s="19" t="s">
        <v>44</v>
      </c>
      <c r="F333" s="27">
        <v>12</v>
      </c>
      <c r="G333" s="343">
        <v>3.47</v>
      </c>
      <c r="H333" s="21">
        <v>10</v>
      </c>
      <c r="I333" s="348">
        <f aca="true" t="shared" si="19" ref="I333:I344">G333+G333*H333/100</f>
        <v>3.817</v>
      </c>
    </row>
    <row r="334" spans="1:9" ht="18">
      <c r="A334" s="17" t="s">
        <v>748</v>
      </c>
      <c r="B334" s="616">
        <v>5649</v>
      </c>
      <c r="C334" s="100" t="s">
        <v>389</v>
      </c>
      <c r="D334" s="18" t="s">
        <v>66</v>
      </c>
      <c r="E334" s="19" t="s">
        <v>44</v>
      </c>
      <c r="F334" s="27">
        <v>12</v>
      </c>
      <c r="G334" s="343">
        <v>3.47</v>
      </c>
      <c r="H334" s="21">
        <v>10</v>
      </c>
      <c r="I334" s="348">
        <f t="shared" si="19"/>
        <v>3.817</v>
      </c>
    </row>
    <row r="335" spans="1:9" ht="24" customHeight="1">
      <c r="A335" s="17" t="s">
        <v>757</v>
      </c>
      <c r="B335" s="616">
        <v>5650</v>
      </c>
      <c r="C335" s="100" t="s">
        <v>389</v>
      </c>
      <c r="D335" s="18" t="s">
        <v>66</v>
      </c>
      <c r="E335" s="19" t="s">
        <v>44</v>
      </c>
      <c r="F335" s="27">
        <v>12</v>
      </c>
      <c r="G335" s="343">
        <v>3.47</v>
      </c>
      <c r="H335" s="21">
        <v>10</v>
      </c>
      <c r="I335" s="348">
        <f t="shared" si="19"/>
        <v>3.817</v>
      </c>
    </row>
    <row r="336" spans="1:9" ht="18">
      <c r="A336" s="17" t="s">
        <v>1058</v>
      </c>
      <c r="B336" s="616">
        <v>52083</v>
      </c>
      <c r="C336" s="127" t="s">
        <v>389</v>
      </c>
      <c r="D336" s="18" t="s">
        <v>66</v>
      </c>
      <c r="E336" s="19" t="s">
        <v>44</v>
      </c>
      <c r="F336" s="27">
        <v>4</v>
      </c>
      <c r="G336" s="343">
        <v>22.12</v>
      </c>
      <c r="H336" s="108">
        <v>10</v>
      </c>
      <c r="I336" s="348">
        <f t="shared" si="19"/>
        <v>24.332</v>
      </c>
    </row>
    <row r="337" spans="1:9" ht="18">
      <c r="A337" s="17" t="s">
        <v>1316</v>
      </c>
      <c r="B337" s="616">
        <v>52558</v>
      </c>
      <c r="C337" s="127" t="s">
        <v>1308</v>
      </c>
      <c r="D337" s="18" t="s">
        <v>52</v>
      </c>
      <c r="E337" s="19" t="s">
        <v>186</v>
      </c>
      <c r="F337" s="27">
        <v>4</v>
      </c>
      <c r="G337" s="343">
        <v>19.21</v>
      </c>
      <c r="H337" s="108">
        <v>10</v>
      </c>
      <c r="I337" s="348">
        <f t="shared" si="19"/>
        <v>21.131</v>
      </c>
    </row>
    <row r="338" spans="1:9" ht="18" hidden="1">
      <c r="A338" s="17" t="s">
        <v>257</v>
      </c>
      <c r="B338" s="616">
        <v>50107</v>
      </c>
      <c r="C338" s="100" t="s">
        <v>391</v>
      </c>
      <c r="D338" s="18" t="s">
        <v>52</v>
      </c>
      <c r="E338" s="19" t="s">
        <v>186</v>
      </c>
      <c r="F338" s="119" t="s">
        <v>705</v>
      </c>
      <c r="G338" s="343">
        <v>26.88</v>
      </c>
      <c r="H338" s="108">
        <v>10</v>
      </c>
      <c r="I338" s="348">
        <f t="shared" si="19"/>
        <v>29.567999999999998</v>
      </c>
    </row>
    <row r="339" spans="1:9" ht="18" hidden="1">
      <c r="A339" s="17" t="s">
        <v>1310</v>
      </c>
      <c r="B339" s="29">
        <v>50673</v>
      </c>
      <c r="C339" s="100" t="s">
        <v>391</v>
      </c>
      <c r="D339" s="18" t="s">
        <v>52</v>
      </c>
      <c r="E339" s="19" t="s">
        <v>186</v>
      </c>
      <c r="F339" s="119">
        <v>1</v>
      </c>
      <c r="G339" s="343">
        <v>120.41</v>
      </c>
      <c r="H339" s="108">
        <v>10</v>
      </c>
      <c r="I339" s="348">
        <f t="shared" si="19"/>
        <v>132.451</v>
      </c>
    </row>
    <row r="340" spans="1:9" ht="18">
      <c r="A340" s="127" t="s">
        <v>1359</v>
      </c>
      <c r="B340" s="29">
        <v>52611</v>
      </c>
      <c r="C340" s="100" t="s">
        <v>1315</v>
      </c>
      <c r="D340" s="18" t="s">
        <v>52</v>
      </c>
      <c r="E340" s="19" t="s">
        <v>186</v>
      </c>
      <c r="F340" s="119" t="s">
        <v>1311</v>
      </c>
      <c r="G340" s="343">
        <v>21.61</v>
      </c>
      <c r="H340" s="108">
        <v>10</v>
      </c>
      <c r="I340" s="348">
        <f t="shared" si="19"/>
        <v>23.771</v>
      </c>
    </row>
    <row r="341" spans="1:9" ht="18">
      <c r="A341" s="127" t="s">
        <v>1412</v>
      </c>
      <c r="B341" s="29">
        <v>52716</v>
      </c>
      <c r="C341" s="100" t="s">
        <v>1413</v>
      </c>
      <c r="D341" s="18" t="s">
        <v>52</v>
      </c>
      <c r="E341" s="19" t="s">
        <v>186</v>
      </c>
      <c r="F341" s="119" t="s">
        <v>1414</v>
      </c>
      <c r="G341" s="343">
        <v>50.62</v>
      </c>
      <c r="H341" s="108">
        <v>10</v>
      </c>
      <c r="I341" s="348">
        <f>G341+G341*H341/100</f>
        <v>55.681999999999995</v>
      </c>
    </row>
    <row r="342" spans="1:9" ht="18">
      <c r="A342" s="127" t="s">
        <v>1309</v>
      </c>
      <c r="B342" s="29">
        <v>52541</v>
      </c>
      <c r="C342" s="100" t="s">
        <v>1308</v>
      </c>
      <c r="D342" s="18" t="s">
        <v>52</v>
      </c>
      <c r="E342" s="19" t="s">
        <v>44</v>
      </c>
      <c r="F342" s="119" t="s">
        <v>1311</v>
      </c>
      <c r="G342" s="343">
        <v>101.25</v>
      </c>
      <c r="H342" s="21">
        <v>10</v>
      </c>
      <c r="I342" s="348">
        <f t="shared" si="19"/>
        <v>111.375</v>
      </c>
    </row>
    <row r="343" spans="1:9" ht="18">
      <c r="A343" s="100" t="s">
        <v>213</v>
      </c>
      <c r="B343" s="29">
        <v>52327</v>
      </c>
      <c r="C343" s="100" t="s">
        <v>387</v>
      </c>
      <c r="D343" s="18" t="s">
        <v>52</v>
      </c>
      <c r="E343" s="19" t="s">
        <v>44</v>
      </c>
      <c r="F343" s="19">
        <v>6</v>
      </c>
      <c r="G343" s="343">
        <v>5.12</v>
      </c>
      <c r="H343" s="21">
        <v>10</v>
      </c>
      <c r="I343" s="343">
        <f t="shared" si="19"/>
        <v>5.632</v>
      </c>
    </row>
    <row r="344" spans="1:9" ht="18" hidden="1">
      <c r="A344" s="264" t="s">
        <v>880</v>
      </c>
      <c r="B344" s="615">
        <v>50913</v>
      </c>
      <c r="C344" s="179" t="s">
        <v>389</v>
      </c>
      <c r="D344" s="265" t="s">
        <v>31</v>
      </c>
      <c r="E344" s="193" t="s">
        <v>44</v>
      </c>
      <c r="F344" s="193">
        <v>4</v>
      </c>
      <c r="G344" s="362">
        <v>15.06</v>
      </c>
      <c r="H344" s="195">
        <v>10</v>
      </c>
      <c r="I344" s="343">
        <f t="shared" si="19"/>
        <v>16.566</v>
      </c>
    </row>
    <row r="345" spans="1:9" ht="19.5" customHeight="1">
      <c r="A345" s="301" t="s">
        <v>1013</v>
      </c>
      <c r="B345" s="583"/>
      <c r="C345" s="240"/>
      <c r="D345" s="240"/>
      <c r="E345" s="240"/>
      <c r="F345" s="240"/>
      <c r="G345" s="240"/>
      <c r="H345" s="240"/>
      <c r="I345" s="302"/>
    </row>
    <row r="346" spans="1:9" ht="18">
      <c r="A346" s="17" t="s">
        <v>1095</v>
      </c>
      <c r="B346" s="616">
        <v>50832</v>
      </c>
      <c r="C346" s="100"/>
      <c r="D346" s="18" t="s">
        <v>861</v>
      </c>
      <c r="E346" s="19" t="s">
        <v>44</v>
      </c>
      <c r="F346" s="27">
        <v>12</v>
      </c>
      <c r="G346" s="343">
        <v>5.4</v>
      </c>
      <c r="H346" s="21">
        <v>20</v>
      </c>
      <c r="I346" s="348">
        <f>G346+G346*H346/100</f>
        <v>6.48</v>
      </c>
    </row>
    <row r="347" spans="1:9" ht="18.75" thickBot="1">
      <c r="A347" s="71" t="s">
        <v>1036</v>
      </c>
      <c r="B347" s="617">
        <v>51200</v>
      </c>
      <c r="C347" s="151" t="s">
        <v>464</v>
      </c>
      <c r="D347" s="41" t="s">
        <v>46</v>
      </c>
      <c r="E347" s="19" t="s">
        <v>44</v>
      </c>
      <c r="F347" s="27">
        <v>12</v>
      </c>
      <c r="G347" s="343">
        <v>3.83</v>
      </c>
      <c r="H347" s="21">
        <v>20</v>
      </c>
      <c r="I347" s="343">
        <f>G347+G347*H347/100</f>
        <v>4.596</v>
      </c>
    </row>
    <row r="348" spans="1:9" ht="19.5" thickBot="1">
      <c r="A348" s="923" t="s">
        <v>1004</v>
      </c>
      <c r="B348" s="924"/>
      <c r="C348" s="924"/>
      <c r="D348" s="924"/>
      <c r="E348" s="928"/>
      <c r="F348" s="928"/>
      <c r="G348" s="928"/>
      <c r="H348" s="928"/>
      <c r="I348" s="929"/>
    </row>
    <row r="349" spans="1:9" ht="18.75" hidden="1" thickBot="1">
      <c r="A349" s="566" t="s">
        <v>467</v>
      </c>
      <c r="B349" s="620"/>
      <c r="C349" s="567" t="s">
        <v>475</v>
      </c>
      <c r="D349" s="568" t="s">
        <v>66</v>
      </c>
      <c r="E349" s="499" t="s">
        <v>44</v>
      </c>
      <c r="F349" s="499">
        <v>12</v>
      </c>
      <c r="G349" s="569">
        <v>9.78</v>
      </c>
      <c r="H349" s="501">
        <v>10</v>
      </c>
      <c r="I349" s="570">
        <f aca="true" t="shared" si="20" ref="I349:I357">G349*1.1</f>
        <v>10.758000000000001</v>
      </c>
    </row>
    <row r="350" spans="1:9" ht="36">
      <c r="A350" s="54" t="s">
        <v>836</v>
      </c>
      <c r="B350" s="55">
        <v>50871</v>
      </c>
      <c r="C350" s="571" t="s">
        <v>837</v>
      </c>
      <c r="D350" s="55" t="s">
        <v>52</v>
      </c>
      <c r="E350" s="56" t="s">
        <v>44</v>
      </c>
      <c r="F350" s="56">
        <v>12</v>
      </c>
      <c r="G350" s="358">
        <v>6.69</v>
      </c>
      <c r="H350" s="37">
        <v>10</v>
      </c>
      <c r="I350" s="360">
        <f t="shared" si="20"/>
        <v>7.359000000000001</v>
      </c>
    </row>
    <row r="351" spans="1:9" ht="18" hidden="1">
      <c r="A351" s="53" t="s">
        <v>289</v>
      </c>
      <c r="B351" s="22">
        <v>50392</v>
      </c>
      <c r="C351" s="100" t="s">
        <v>392</v>
      </c>
      <c r="D351" s="18" t="s">
        <v>31</v>
      </c>
      <c r="E351" s="19" t="s">
        <v>44</v>
      </c>
      <c r="F351" s="19">
        <v>12</v>
      </c>
      <c r="G351" s="343">
        <v>12.63</v>
      </c>
      <c r="H351" s="21">
        <v>10</v>
      </c>
      <c r="I351" s="348">
        <f t="shared" si="20"/>
        <v>13.893000000000002</v>
      </c>
    </row>
    <row r="352" spans="1:9" ht="18">
      <c r="A352" s="53" t="s">
        <v>1322</v>
      </c>
      <c r="B352" s="22">
        <v>52571</v>
      </c>
      <c r="C352" s="100" t="s">
        <v>1321</v>
      </c>
      <c r="D352" s="18" t="s">
        <v>31</v>
      </c>
      <c r="E352" s="19" t="s">
        <v>44</v>
      </c>
      <c r="F352" s="19">
        <v>12</v>
      </c>
      <c r="G352" s="343">
        <v>12.63</v>
      </c>
      <c r="H352" s="21">
        <v>10</v>
      </c>
      <c r="I352" s="348">
        <f t="shared" si="20"/>
        <v>13.893000000000002</v>
      </c>
    </row>
    <row r="353" spans="1:9" ht="18">
      <c r="A353" s="17" t="s">
        <v>754</v>
      </c>
      <c r="B353" s="29">
        <v>50670</v>
      </c>
      <c r="C353" s="100" t="s">
        <v>689</v>
      </c>
      <c r="D353" s="18" t="s">
        <v>31</v>
      </c>
      <c r="E353" s="19" t="s">
        <v>44</v>
      </c>
      <c r="F353" s="19">
        <v>16</v>
      </c>
      <c r="G353" s="343">
        <v>3.62</v>
      </c>
      <c r="H353" s="21">
        <v>10</v>
      </c>
      <c r="I353" s="348">
        <f t="shared" si="20"/>
        <v>3.9820000000000007</v>
      </c>
    </row>
    <row r="354" spans="1:9" ht="18">
      <c r="A354" s="53" t="s">
        <v>1005</v>
      </c>
      <c r="B354" s="22">
        <v>52227</v>
      </c>
      <c r="C354" s="100"/>
      <c r="D354" s="18" t="s">
        <v>1021</v>
      </c>
      <c r="E354" s="19" t="s">
        <v>44</v>
      </c>
      <c r="F354" s="19">
        <v>24</v>
      </c>
      <c r="G354" s="343">
        <v>1.04</v>
      </c>
      <c r="H354" s="21">
        <v>10</v>
      </c>
      <c r="I354" s="348">
        <f t="shared" si="20"/>
        <v>1.1440000000000001</v>
      </c>
    </row>
    <row r="355" spans="1:9" ht="18">
      <c r="A355" s="292" t="s">
        <v>1384</v>
      </c>
      <c r="B355" s="412">
        <v>52622</v>
      </c>
      <c r="C355" s="268" t="s">
        <v>1381</v>
      </c>
      <c r="D355" s="261" t="s">
        <v>66</v>
      </c>
      <c r="E355" s="213" t="s">
        <v>44</v>
      </c>
      <c r="F355" s="213">
        <v>12</v>
      </c>
      <c r="G355" s="371">
        <v>5.38</v>
      </c>
      <c r="H355" s="214">
        <v>10</v>
      </c>
      <c r="I355" s="399">
        <f t="shared" si="20"/>
        <v>5.918</v>
      </c>
    </row>
    <row r="356" spans="1:9" ht="36">
      <c r="A356" s="754" t="s">
        <v>1008</v>
      </c>
      <c r="B356" s="22">
        <v>52030</v>
      </c>
      <c r="C356" s="100" t="s">
        <v>1006</v>
      </c>
      <c r="D356" s="18" t="s">
        <v>52</v>
      </c>
      <c r="E356" s="19" t="s">
        <v>44</v>
      </c>
      <c r="F356" s="19">
        <v>12</v>
      </c>
      <c r="G356" s="343">
        <v>1.42</v>
      </c>
      <c r="H356" s="21">
        <v>10</v>
      </c>
      <c r="I356" s="348">
        <f t="shared" si="20"/>
        <v>1.562</v>
      </c>
    </row>
    <row r="357" spans="1:9" ht="36.75" hidden="1" thickBot="1">
      <c r="A357" s="794" t="s">
        <v>1007</v>
      </c>
      <c r="B357" s="60">
        <v>52029</v>
      </c>
      <c r="C357" s="151" t="s">
        <v>1006</v>
      </c>
      <c r="D357" s="41" t="s">
        <v>52</v>
      </c>
      <c r="E357" s="61" t="s">
        <v>186</v>
      </c>
      <c r="F357" s="61">
        <v>12</v>
      </c>
      <c r="G357" s="357">
        <v>1.28</v>
      </c>
      <c r="H357" s="43">
        <v>10</v>
      </c>
      <c r="I357" s="359">
        <f t="shared" si="20"/>
        <v>1.4080000000000001</v>
      </c>
    </row>
    <row r="358" spans="1:9" ht="19.5" thickBot="1">
      <c r="A358" s="732" t="s">
        <v>1394</v>
      </c>
      <c r="B358" s="696"/>
      <c r="C358" s="733"/>
      <c r="D358" s="733"/>
      <c r="E358" s="733"/>
      <c r="F358" s="733"/>
      <c r="G358" s="733"/>
      <c r="H358" s="733"/>
      <c r="I358" s="874"/>
    </row>
    <row r="359" spans="1:9" ht="36">
      <c r="A359" s="876" t="s">
        <v>1419</v>
      </c>
      <c r="B359" s="877">
        <v>52811</v>
      </c>
      <c r="C359" s="878" t="s">
        <v>1388</v>
      </c>
      <c r="D359" s="879" t="s">
        <v>66</v>
      </c>
      <c r="E359" s="880" t="s">
        <v>44</v>
      </c>
      <c r="F359" s="880">
        <v>12</v>
      </c>
      <c r="G359" s="881">
        <v>3.54</v>
      </c>
      <c r="H359" s="882">
        <v>20</v>
      </c>
      <c r="I359" s="883">
        <f>G359*1.2</f>
        <v>4.248</v>
      </c>
    </row>
    <row r="360" spans="1:9" ht="36">
      <c r="A360" s="884" t="s">
        <v>1420</v>
      </c>
      <c r="B360" s="885">
        <v>52812</v>
      </c>
      <c r="C360" s="886" t="s">
        <v>1388</v>
      </c>
      <c r="D360" s="887" t="s">
        <v>66</v>
      </c>
      <c r="E360" s="888" t="s">
        <v>44</v>
      </c>
      <c r="F360" s="888">
        <v>12</v>
      </c>
      <c r="G360" s="889">
        <v>3.54</v>
      </c>
      <c r="H360" s="890">
        <v>20</v>
      </c>
      <c r="I360" s="891">
        <f>G360*1.2</f>
        <v>4.248</v>
      </c>
    </row>
    <row r="361" spans="1:9" ht="36">
      <c r="A361" s="884" t="s">
        <v>1421</v>
      </c>
      <c r="B361" s="885">
        <v>52813</v>
      </c>
      <c r="C361" s="886" t="s">
        <v>1388</v>
      </c>
      <c r="D361" s="887" t="s">
        <v>66</v>
      </c>
      <c r="E361" s="888" t="s">
        <v>44</v>
      </c>
      <c r="F361" s="888">
        <v>12</v>
      </c>
      <c r="G361" s="889">
        <v>3.54</v>
      </c>
      <c r="H361" s="890">
        <v>20</v>
      </c>
      <c r="I361" s="891">
        <f>G361*1.2</f>
        <v>4.248</v>
      </c>
    </row>
    <row r="362" spans="1:9" ht="18">
      <c r="A362" s="754" t="s">
        <v>1387</v>
      </c>
      <c r="B362" s="22">
        <v>52631</v>
      </c>
      <c r="C362" s="100" t="s">
        <v>1388</v>
      </c>
      <c r="D362" s="18" t="s">
        <v>66</v>
      </c>
      <c r="E362" s="19" t="s">
        <v>44</v>
      </c>
      <c r="F362" s="19">
        <v>10</v>
      </c>
      <c r="G362" s="343">
        <v>4.16</v>
      </c>
      <c r="H362" s="21">
        <v>20</v>
      </c>
      <c r="I362" s="348">
        <f aca="true" t="shared" si="21" ref="I362:I367">G362*1.2</f>
        <v>4.992</v>
      </c>
    </row>
    <row r="363" spans="1:9" ht="36">
      <c r="A363" s="754" t="s">
        <v>1389</v>
      </c>
      <c r="B363" s="22">
        <v>52632</v>
      </c>
      <c r="C363" s="100" t="s">
        <v>1388</v>
      </c>
      <c r="D363" s="18" t="s">
        <v>66</v>
      </c>
      <c r="E363" s="19" t="s">
        <v>44</v>
      </c>
      <c r="F363" s="19">
        <v>10</v>
      </c>
      <c r="G363" s="343">
        <v>4.16</v>
      </c>
      <c r="H363" s="21">
        <v>20</v>
      </c>
      <c r="I363" s="348">
        <f t="shared" si="21"/>
        <v>4.992</v>
      </c>
    </row>
    <row r="364" spans="1:9" ht="36">
      <c r="A364" s="754" t="s">
        <v>1390</v>
      </c>
      <c r="B364" s="22">
        <v>52633</v>
      </c>
      <c r="C364" s="100" t="s">
        <v>1388</v>
      </c>
      <c r="D364" s="18" t="s">
        <v>66</v>
      </c>
      <c r="E364" s="19" t="s">
        <v>44</v>
      </c>
      <c r="F364" s="19">
        <v>10</v>
      </c>
      <c r="G364" s="343">
        <v>4.16</v>
      </c>
      <c r="H364" s="21">
        <v>20</v>
      </c>
      <c r="I364" s="348">
        <f t="shared" si="21"/>
        <v>4.992</v>
      </c>
    </row>
    <row r="365" spans="1:9" ht="36">
      <c r="A365" s="754" t="s">
        <v>1391</v>
      </c>
      <c r="B365" s="22">
        <v>52634</v>
      </c>
      <c r="C365" s="100" t="s">
        <v>1388</v>
      </c>
      <c r="D365" s="18" t="s">
        <v>66</v>
      </c>
      <c r="E365" s="19" t="s">
        <v>44</v>
      </c>
      <c r="F365" s="19">
        <v>8</v>
      </c>
      <c r="G365" s="343">
        <v>4.87</v>
      </c>
      <c r="H365" s="21">
        <v>20</v>
      </c>
      <c r="I365" s="348">
        <f t="shared" si="21"/>
        <v>5.844</v>
      </c>
    </row>
    <row r="366" spans="1:9" ht="36">
      <c r="A366" s="754" t="s">
        <v>1392</v>
      </c>
      <c r="B366" s="22">
        <v>52635</v>
      </c>
      <c r="C366" s="100" t="s">
        <v>1388</v>
      </c>
      <c r="D366" s="18" t="s">
        <v>66</v>
      </c>
      <c r="E366" s="19" t="s">
        <v>44</v>
      </c>
      <c r="F366" s="19">
        <v>8</v>
      </c>
      <c r="G366" s="343">
        <v>4.87</v>
      </c>
      <c r="H366" s="21">
        <v>20</v>
      </c>
      <c r="I366" s="348">
        <f t="shared" si="21"/>
        <v>5.844</v>
      </c>
    </row>
    <row r="367" spans="1:9" ht="36.75" thickBot="1">
      <c r="A367" s="794" t="s">
        <v>1393</v>
      </c>
      <c r="B367" s="60">
        <v>52636</v>
      </c>
      <c r="C367" s="151" t="s">
        <v>1388</v>
      </c>
      <c r="D367" s="41" t="s">
        <v>66</v>
      </c>
      <c r="E367" s="61" t="s">
        <v>44</v>
      </c>
      <c r="F367" s="61">
        <v>8</v>
      </c>
      <c r="G367" s="357">
        <v>4.87</v>
      </c>
      <c r="H367" s="43">
        <v>20</v>
      </c>
      <c r="I367" s="359">
        <f t="shared" si="21"/>
        <v>5.844</v>
      </c>
    </row>
    <row r="368" spans="1:9" ht="18" hidden="1">
      <c r="A368" s="875"/>
      <c r="B368" s="112"/>
      <c r="C368" s="161"/>
      <c r="D368" s="74"/>
      <c r="E368" s="66"/>
      <c r="F368" s="66"/>
      <c r="G368" s="345"/>
      <c r="H368" s="67"/>
      <c r="I368" s="347"/>
    </row>
    <row r="369" spans="1:9" s="1" customFormat="1" ht="28.5" thickBot="1">
      <c r="A369" s="280" t="s">
        <v>140</v>
      </c>
      <c r="B369" s="574"/>
      <c r="C369" s="164"/>
      <c r="D369" s="164"/>
      <c r="E369" s="164"/>
      <c r="F369" s="164"/>
      <c r="G369" s="164"/>
      <c r="H369" s="164"/>
      <c r="I369" s="469"/>
    </row>
    <row r="370" spans="1:9" s="1" customFormat="1" ht="20.25" customHeight="1" thickBot="1">
      <c r="A370" s="458" t="s">
        <v>143</v>
      </c>
      <c r="B370" s="621"/>
      <c r="C370" s="137"/>
      <c r="D370" s="137"/>
      <c r="E370" s="137"/>
      <c r="F370" s="137"/>
      <c r="G370" s="137"/>
      <c r="H370" s="137"/>
      <c r="I370" s="149"/>
    </row>
    <row r="371" spans="1:9" s="1" customFormat="1" ht="20.25" customHeight="1" thickBot="1">
      <c r="A371" s="136" t="s">
        <v>1143</v>
      </c>
      <c r="B371" s="621"/>
      <c r="C371" s="137"/>
      <c r="D371" s="137"/>
      <c r="E371" s="137"/>
      <c r="F371" s="137"/>
      <c r="G371" s="137"/>
      <c r="H371" s="137"/>
      <c r="I371" s="149"/>
    </row>
    <row r="372" spans="1:9" s="1" customFormat="1" ht="32.25" customHeight="1" hidden="1">
      <c r="A372" s="895" t="s">
        <v>1145</v>
      </c>
      <c r="B372" s="896">
        <v>52403</v>
      </c>
      <c r="C372" s="567" t="s">
        <v>1144</v>
      </c>
      <c r="D372" s="568" t="s">
        <v>53</v>
      </c>
      <c r="E372" s="499" t="s">
        <v>110</v>
      </c>
      <c r="F372" s="897" t="s">
        <v>1149</v>
      </c>
      <c r="G372" s="569">
        <v>67.71</v>
      </c>
      <c r="H372" s="501">
        <v>20</v>
      </c>
      <c r="I372" s="570">
        <f aca="true" t="shared" si="22" ref="I372:I377">G372*1.2</f>
        <v>81.252</v>
      </c>
    </row>
    <row r="373" spans="1:9" s="1" customFormat="1" ht="33.75" customHeight="1">
      <c r="A373" s="774" t="s">
        <v>1146</v>
      </c>
      <c r="B373" s="898">
        <v>52405</v>
      </c>
      <c r="C373" s="132" t="s">
        <v>1144</v>
      </c>
      <c r="D373" s="55" t="s">
        <v>53</v>
      </c>
      <c r="E373" s="56" t="s">
        <v>110</v>
      </c>
      <c r="F373" s="775" t="s">
        <v>1150</v>
      </c>
      <c r="G373" s="358">
        <v>40.8</v>
      </c>
      <c r="H373" s="37">
        <v>20</v>
      </c>
      <c r="I373" s="360">
        <f t="shared" si="22"/>
        <v>48.959999999999994</v>
      </c>
    </row>
    <row r="374" spans="1:9" s="1" customFormat="1" ht="27" customHeight="1" hidden="1">
      <c r="A374" s="779" t="s">
        <v>1147</v>
      </c>
      <c r="B374" s="531">
        <v>52404</v>
      </c>
      <c r="C374" s="80" t="s">
        <v>1144</v>
      </c>
      <c r="D374" s="22" t="s">
        <v>53</v>
      </c>
      <c r="E374" s="19" t="s">
        <v>110</v>
      </c>
      <c r="F374" s="772" t="s">
        <v>1398</v>
      </c>
      <c r="G374" s="343">
        <v>28.35</v>
      </c>
      <c r="H374" s="21">
        <v>20</v>
      </c>
      <c r="I374" s="348">
        <f t="shared" si="22"/>
        <v>34.02</v>
      </c>
    </row>
    <row r="375" spans="1:9" s="1" customFormat="1" ht="27" customHeight="1">
      <c r="A375" s="779" t="s">
        <v>1397</v>
      </c>
      <c r="B375" s="531">
        <v>52659</v>
      </c>
      <c r="C375" s="80" t="s">
        <v>1144</v>
      </c>
      <c r="D375" s="22" t="s">
        <v>53</v>
      </c>
      <c r="E375" s="19" t="s">
        <v>42</v>
      </c>
      <c r="F375" s="772" t="s">
        <v>1399</v>
      </c>
      <c r="G375" s="343">
        <v>55.54</v>
      </c>
      <c r="H375" s="21">
        <v>20</v>
      </c>
      <c r="I375" s="348">
        <f t="shared" si="22"/>
        <v>66.648</v>
      </c>
    </row>
    <row r="376" spans="1:9" s="1" customFormat="1" ht="27" customHeight="1">
      <c r="A376" s="779" t="s">
        <v>1396</v>
      </c>
      <c r="B376" s="531">
        <v>52658</v>
      </c>
      <c r="C376" s="80" t="s">
        <v>1144</v>
      </c>
      <c r="D376" s="22" t="s">
        <v>53</v>
      </c>
      <c r="E376" s="19" t="s">
        <v>44</v>
      </c>
      <c r="F376" s="772">
        <v>10</v>
      </c>
      <c r="G376" s="343">
        <v>4.3</v>
      </c>
      <c r="H376" s="21">
        <v>20</v>
      </c>
      <c r="I376" s="348">
        <f t="shared" si="22"/>
        <v>5.159999999999999</v>
      </c>
    </row>
    <row r="377" spans="1:9" s="1" customFormat="1" ht="32.25" customHeight="1" thickBot="1">
      <c r="A377" s="780" t="s">
        <v>1148</v>
      </c>
      <c r="B377" s="899">
        <v>52406</v>
      </c>
      <c r="C377" s="133" t="s">
        <v>1144</v>
      </c>
      <c r="D377" s="60" t="s">
        <v>53</v>
      </c>
      <c r="E377" s="61" t="s">
        <v>44</v>
      </c>
      <c r="F377" s="776">
        <v>10</v>
      </c>
      <c r="G377" s="357">
        <v>8.44</v>
      </c>
      <c r="H377" s="43">
        <v>20</v>
      </c>
      <c r="I377" s="359">
        <f t="shared" si="22"/>
        <v>10.127999999999998</v>
      </c>
    </row>
    <row r="378" spans="1:9" s="1" customFormat="1" ht="18" customHeight="1">
      <c r="A378" s="168" t="s">
        <v>814</v>
      </c>
      <c r="B378" s="590"/>
      <c r="C378" s="169"/>
      <c r="D378" s="169"/>
      <c r="E378" s="169"/>
      <c r="F378" s="169"/>
      <c r="G378" s="169"/>
      <c r="H378" s="169"/>
      <c r="I378" s="773"/>
    </row>
    <row r="379" spans="1:9" s="1" customFormat="1" ht="18" customHeight="1">
      <c r="A379" s="486" t="s">
        <v>553</v>
      </c>
      <c r="B379" s="622">
        <v>50320</v>
      </c>
      <c r="C379" s="111"/>
      <c r="D379" s="112" t="s">
        <v>153</v>
      </c>
      <c r="E379" s="66" t="s">
        <v>186</v>
      </c>
      <c r="F379" s="66">
        <v>30</v>
      </c>
      <c r="G379" s="345">
        <v>1.7784</v>
      </c>
      <c r="H379" s="67">
        <v>10</v>
      </c>
      <c r="I379" s="347">
        <f aca="true" t="shared" si="23" ref="I379:I386">G379+G379*H379/100</f>
        <v>1.95624</v>
      </c>
    </row>
    <row r="380" spans="1:9" s="1" customFormat="1" ht="18" customHeight="1" hidden="1">
      <c r="A380" s="487" t="s">
        <v>554</v>
      </c>
      <c r="B380" s="623"/>
      <c r="C380" s="80"/>
      <c r="D380" s="22" t="s">
        <v>153</v>
      </c>
      <c r="E380" s="19" t="s">
        <v>186</v>
      </c>
      <c r="F380" s="19">
        <v>10</v>
      </c>
      <c r="G380" s="343">
        <v>11.69532</v>
      </c>
      <c r="H380" s="21">
        <v>10</v>
      </c>
      <c r="I380" s="348">
        <f t="shared" si="23"/>
        <v>12.864852</v>
      </c>
    </row>
    <row r="381" spans="1:9" s="1" customFormat="1" ht="18" customHeight="1">
      <c r="A381" s="487" t="s">
        <v>555</v>
      </c>
      <c r="B381" s="623">
        <v>50321</v>
      </c>
      <c r="C381" s="80"/>
      <c r="D381" s="22" t="s">
        <v>153</v>
      </c>
      <c r="E381" s="19" t="s">
        <v>186</v>
      </c>
      <c r="F381" s="19">
        <v>30</v>
      </c>
      <c r="G381" s="343">
        <v>1.7784</v>
      </c>
      <c r="H381" s="21">
        <v>10</v>
      </c>
      <c r="I381" s="348">
        <f t="shared" si="23"/>
        <v>1.95624</v>
      </c>
    </row>
    <row r="382" spans="1:9" s="1" customFormat="1" ht="18" customHeight="1" hidden="1">
      <c r="A382" s="487" t="s">
        <v>267</v>
      </c>
      <c r="B382" s="623"/>
      <c r="C382" s="80"/>
      <c r="D382" s="22" t="s">
        <v>153</v>
      </c>
      <c r="E382" s="19" t="s">
        <v>186</v>
      </c>
      <c r="F382" s="19">
        <v>10</v>
      </c>
      <c r="G382" s="343">
        <v>5.836194</v>
      </c>
      <c r="H382" s="21">
        <v>10</v>
      </c>
      <c r="I382" s="348">
        <f t="shared" si="23"/>
        <v>6.4198134</v>
      </c>
    </row>
    <row r="383" spans="1:9" s="1" customFormat="1" ht="18" customHeight="1">
      <c r="A383" s="487" t="s">
        <v>556</v>
      </c>
      <c r="B383" s="623">
        <v>50322</v>
      </c>
      <c r="C383" s="80"/>
      <c r="D383" s="22" t="s">
        <v>153</v>
      </c>
      <c r="E383" s="19" t="s">
        <v>186</v>
      </c>
      <c r="F383" s="19">
        <v>30</v>
      </c>
      <c r="G383" s="343">
        <v>1.7784</v>
      </c>
      <c r="H383" s="21">
        <v>10</v>
      </c>
      <c r="I383" s="348">
        <f t="shared" si="23"/>
        <v>1.95624</v>
      </c>
    </row>
    <row r="384" spans="1:9" s="1" customFormat="1" ht="18" customHeight="1" hidden="1">
      <c r="A384" s="53" t="s">
        <v>268</v>
      </c>
      <c r="B384" s="578"/>
      <c r="C384" s="80"/>
      <c r="D384" s="22" t="s">
        <v>153</v>
      </c>
      <c r="E384" s="19" t="s">
        <v>186</v>
      </c>
      <c r="F384" s="19">
        <v>10</v>
      </c>
      <c r="G384" s="343">
        <v>1.7784</v>
      </c>
      <c r="H384" s="21">
        <v>10</v>
      </c>
      <c r="I384" s="348">
        <f t="shared" si="23"/>
        <v>1.95624</v>
      </c>
    </row>
    <row r="385" spans="1:9" s="1" customFormat="1" ht="18" customHeight="1">
      <c r="A385" s="53" t="s">
        <v>557</v>
      </c>
      <c r="B385" s="578">
        <v>50323</v>
      </c>
      <c r="C385" s="80"/>
      <c r="D385" s="22" t="s">
        <v>153</v>
      </c>
      <c r="E385" s="19" t="s">
        <v>186</v>
      </c>
      <c r="F385" s="19">
        <v>30</v>
      </c>
      <c r="G385" s="343">
        <v>1.9032</v>
      </c>
      <c r="H385" s="21">
        <v>10</v>
      </c>
      <c r="I385" s="348">
        <f t="shared" si="23"/>
        <v>2.09352</v>
      </c>
    </row>
    <row r="386" spans="1:9" s="1" customFormat="1" ht="18" customHeight="1" hidden="1">
      <c r="A386" s="57" t="s">
        <v>558</v>
      </c>
      <c r="B386" s="581"/>
      <c r="C386" s="152"/>
      <c r="D386" s="62" t="s">
        <v>153</v>
      </c>
      <c r="E386" s="63" t="s">
        <v>186</v>
      </c>
      <c r="F386" s="63">
        <v>10</v>
      </c>
      <c r="G386" s="346">
        <v>5.836194</v>
      </c>
      <c r="H386" s="51">
        <v>10</v>
      </c>
      <c r="I386" s="349">
        <f t="shared" si="23"/>
        <v>6.4198134</v>
      </c>
    </row>
    <row r="387" spans="1:9" s="1" customFormat="1" ht="18" customHeight="1">
      <c r="A387" s="301" t="s">
        <v>815</v>
      </c>
      <c r="B387" s="583"/>
      <c r="C387" s="240"/>
      <c r="D387" s="240"/>
      <c r="E387" s="240"/>
      <c r="F387" s="240"/>
      <c r="G387" s="240"/>
      <c r="H387" s="240"/>
      <c r="I387" s="475"/>
    </row>
    <row r="388" spans="1:9" s="1" customFormat="1" ht="18" customHeight="1">
      <c r="A388" s="53" t="s">
        <v>572</v>
      </c>
      <c r="B388" s="578">
        <v>6100</v>
      </c>
      <c r="C388" s="113" t="s">
        <v>396</v>
      </c>
      <c r="D388" s="22" t="s">
        <v>127</v>
      </c>
      <c r="E388" s="19" t="s">
        <v>44</v>
      </c>
      <c r="F388" s="19">
        <v>16</v>
      </c>
      <c r="G388" s="343">
        <v>11.304799999999998</v>
      </c>
      <c r="H388" s="21">
        <v>10</v>
      </c>
      <c r="I388" s="348">
        <f aca="true" t="shared" si="24" ref="I388:I413">G388+G388*H388/100</f>
        <v>12.435279999999999</v>
      </c>
    </row>
    <row r="389" spans="1:9" s="1" customFormat="1" ht="18" customHeight="1">
      <c r="A389" s="53" t="s">
        <v>571</v>
      </c>
      <c r="B389" s="578">
        <v>50258</v>
      </c>
      <c r="C389" s="113" t="s">
        <v>396</v>
      </c>
      <c r="D389" s="22" t="s">
        <v>127</v>
      </c>
      <c r="E389" s="19" t="s">
        <v>44</v>
      </c>
      <c r="F389" s="19">
        <v>36</v>
      </c>
      <c r="G389" s="343">
        <v>4.16</v>
      </c>
      <c r="H389" s="21">
        <v>10</v>
      </c>
      <c r="I389" s="348">
        <f t="shared" si="24"/>
        <v>4.5760000000000005</v>
      </c>
    </row>
    <row r="390" spans="1:9" s="1" customFormat="1" ht="18" customHeight="1">
      <c r="A390" s="53" t="s">
        <v>578</v>
      </c>
      <c r="B390" s="578">
        <v>50231</v>
      </c>
      <c r="C390" s="113" t="s">
        <v>396</v>
      </c>
      <c r="D390" s="22" t="s">
        <v>153</v>
      </c>
      <c r="E390" s="19" t="s">
        <v>186</v>
      </c>
      <c r="F390" s="19">
        <v>36</v>
      </c>
      <c r="G390" s="343">
        <v>3.6608</v>
      </c>
      <c r="H390" s="21">
        <v>10</v>
      </c>
      <c r="I390" s="348">
        <f t="shared" si="24"/>
        <v>4.02688</v>
      </c>
    </row>
    <row r="391" spans="1:9" s="1" customFormat="1" ht="18" customHeight="1">
      <c r="A391" s="53" t="s">
        <v>561</v>
      </c>
      <c r="B391" s="578">
        <v>50232</v>
      </c>
      <c r="C391" s="113" t="s">
        <v>396</v>
      </c>
      <c r="D391" s="22" t="s">
        <v>153</v>
      </c>
      <c r="E391" s="19" t="s">
        <v>186</v>
      </c>
      <c r="F391" s="19">
        <v>36</v>
      </c>
      <c r="G391" s="343">
        <v>3.1616</v>
      </c>
      <c r="H391" s="21">
        <v>10</v>
      </c>
      <c r="I391" s="348">
        <f t="shared" si="24"/>
        <v>3.47776</v>
      </c>
    </row>
    <row r="392" spans="1:9" s="1" customFormat="1" ht="18" customHeight="1">
      <c r="A392" s="53" t="s">
        <v>566</v>
      </c>
      <c r="B392" s="578">
        <v>50259</v>
      </c>
      <c r="C392" s="113" t="s">
        <v>396</v>
      </c>
      <c r="D392" s="19" t="s">
        <v>127</v>
      </c>
      <c r="E392" s="19" t="s">
        <v>44</v>
      </c>
      <c r="F392" s="19">
        <v>36</v>
      </c>
      <c r="G392" s="343">
        <v>3.1616</v>
      </c>
      <c r="H392" s="21">
        <v>10</v>
      </c>
      <c r="I392" s="348">
        <f t="shared" si="24"/>
        <v>3.47776</v>
      </c>
    </row>
    <row r="393" spans="1:9" s="1" customFormat="1" ht="18" customHeight="1" hidden="1">
      <c r="A393" s="53" t="s">
        <v>567</v>
      </c>
      <c r="B393" s="578">
        <v>6089</v>
      </c>
      <c r="C393" s="113" t="s">
        <v>396</v>
      </c>
      <c r="D393" s="22" t="s">
        <v>127</v>
      </c>
      <c r="E393" s="19" t="s">
        <v>44</v>
      </c>
      <c r="F393" s="19">
        <v>9</v>
      </c>
      <c r="G393" s="343">
        <v>9.308</v>
      </c>
      <c r="H393" s="21">
        <v>10</v>
      </c>
      <c r="I393" s="348">
        <f t="shared" si="24"/>
        <v>10.2388</v>
      </c>
    </row>
    <row r="394" spans="1:9" s="1" customFormat="1" ht="18" customHeight="1">
      <c r="A394" s="72" t="s">
        <v>564</v>
      </c>
      <c r="B394" s="593">
        <v>50264</v>
      </c>
      <c r="C394" s="113" t="s">
        <v>396</v>
      </c>
      <c r="D394" s="22" t="s">
        <v>127</v>
      </c>
      <c r="E394" s="19" t="s">
        <v>44</v>
      </c>
      <c r="F394" s="19">
        <v>36</v>
      </c>
      <c r="G394" s="343">
        <v>3.3280000000000003</v>
      </c>
      <c r="H394" s="21">
        <v>10</v>
      </c>
      <c r="I394" s="348">
        <f t="shared" si="24"/>
        <v>3.6608</v>
      </c>
    </row>
    <row r="395" spans="1:9" s="1" customFormat="1" ht="18" customHeight="1" hidden="1">
      <c r="A395" s="53" t="s">
        <v>565</v>
      </c>
      <c r="B395" s="578"/>
      <c r="C395" s="113" t="s">
        <v>396</v>
      </c>
      <c r="D395" s="22" t="s">
        <v>127</v>
      </c>
      <c r="E395" s="19" t="s">
        <v>44</v>
      </c>
      <c r="F395" s="19">
        <v>10</v>
      </c>
      <c r="G395" s="343">
        <v>11.5232</v>
      </c>
      <c r="H395" s="21">
        <v>10</v>
      </c>
      <c r="I395" s="348">
        <f t="shared" si="24"/>
        <v>12.675519999999999</v>
      </c>
    </row>
    <row r="396" spans="1:9" s="1" customFormat="1" ht="18" customHeight="1">
      <c r="A396" s="53" t="s">
        <v>577</v>
      </c>
      <c r="B396" s="578">
        <v>50260</v>
      </c>
      <c r="C396" s="113" t="s">
        <v>396</v>
      </c>
      <c r="D396" s="19" t="s">
        <v>127</v>
      </c>
      <c r="E396" s="19" t="s">
        <v>44</v>
      </c>
      <c r="F396" s="19">
        <v>36</v>
      </c>
      <c r="G396" s="343">
        <v>3.4943999999999997</v>
      </c>
      <c r="H396" s="21">
        <v>10</v>
      </c>
      <c r="I396" s="348">
        <f t="shared" si="24"/>
        <v>3.8438399999999997</v>
      </c>
    </row>
    <row r="397" spans="1:9" s="1" customFormat="1" ht="18" customHeight="1" hidden="1">
      <c r="A397" s="53" t="s">
        <v>654</v>
      </c>
      <c r="B397" s="578">
        <v>6091</v>
      </c>
      <c r="C397" s="113" t="s">
        <v>396</v>
      </c>
      <c r="D397" s="22" t="s">
        <v>127</v>
      </c>
      <c r="E397" s="19" t="s">
        <v>44</v>
      </c>
      <c r="F397" s="19">
        <v>9</v>
      </c>
      <c r="G397" s="343">
        <v>9.8072</v>
      </c>
      <c r="H397" s="21">
        <v>10</v>
      </c>
      <c r="I397" s="348">
        <f t="shared" si="24"/>
        <v>10.78792</v>
      </c>
    </row>
    <row r="398" spans="1:9" s="1" customFormat="1" ht="18" customHeight="1">
      <c r="A398" s="53" t="s">
        <v>560</v>
      </c>
      <c r="B398" s="578">
        <v>6358</v>
      </c>
      <c r="C398" s="113" t="s">
        <v>396</v>
      </c>
      <c r="D398" s="22" t="s">
        <v>153</v>
      </c>
      <c r="E398" s="19" t="s">
        <v>186</v>
      </c>
      <c r="F398" s="19">
        <v>10</v>
      </c>
      <c r="G398" s="343">
        <v>9.4536</v>
      </c>
      <c r="H398" s="21">
        <v>10</v>
      </c>
      <c r="I398" s="348">
        <f t="shared" si="24"/>
        <v>10.398959999999999</v>
      </c>
    </row>
    <row r="399" spans="1:9" s="1" customFormat="1" ht="18" customHeight="1">
      <c r="A399" s="53" t="s">
        <v>563</v>
      </c>
      <c r="B399" s="578">
        <v>6359</v>
      </c>
      <c r="C399" s="113" t="s">
        <v>396</v>
      </c>
      <c r="D399" s="22" t="s">
        <v>153</v>
      </c>
      <c r="E399" s="19" t="s">
        <v>186</v>
      </c>
      <c r="F399" s="19">
        <v>10</v>
      </c>
      <c r="G399" s="343">
        <v>9.4536</v>
      </c>
      <c r="H399" s="21">
        <v>10</v>
      </c>
      <c r="I399" s="348">
        <f t="shared" si="24"/>
        <v>10.398959999999999</v>
      </c>
    </row>
    <row r="400" spans="1:9" s="1" customFormat="1" ht="18" customHeight="1">
      <c r="A400" s="53" t="s">
        <v>655</v>
      </c>
      <c r="B400" s="578">
        <v>50261</v>
      </c>
      <c r="C400" s="113" t="s">
        <v>396</v>
      </c>
      <c r="D400" s="22" t="s">
        <v>127</v>
      </c>
      <c r="E400" s="19" t="s">
        <v>44</v>
      </c>
      <c r="F400" s="19">
        <v>36</v>
      </c>
      <c r="G400" s="343">
        <v>2.8288</v>
      </c>
      <c r="H400" s="21">
        <v>10</v>
      </c>
      <c r="I400" s="348">
        <f t="shared" si="24"/>
        <v>3.1116800000000002</v>
      </c>
    </row>
    <row r="401" spans="1:9" s="1" customFormat="1" ht="18" customHeight="1" hidden="1">
      <c r="A401" s="53" t="s">
        <v>576</v>
      </c>
      <c r="B401" s="578">
        <v>6096</v>
      </c>
      <c r="C401" s="113" t="s">
        <v>396</v>
      </c>
      <c r="D401" s="22" t="s">
        <v>127</v>
      </c>
      <c r="E401" s="19" t="s">
        <v>44</v>
      </c>
      <c r="F401" s="19">
        <v>10</v>
      </c>
      <c r="G401" s="343">
        <v>8.164</v>
      </c>
      <c r="H401" s="21">
        <v>10</v>
      </c>
      <c r="I401" s="348">
        <f t="shared" si="24"/>
        <v>8.9804</v>
      </c>
    </row>
    <row r="402" spans="1:9" s="1" customFormat="1" ht="18" customHeight="1">
      <c r="A402" s="72" t="s">
        <v>573</v>
      </c>
      <c r="B402" s="593">
        <v>50313</v>
      </c>
      <c r="C402" s="113" t="s">
        <v>396</v>
      </c>
      <c r="D402" s="22" t="s">
        <v>127</v>
      </c>
      <c r="E402" s="19" t="s">
        <v>44</v>
      </c>
      <c r="F402" s="19">
        <v>36</v>
      </c>
      <c r="G402" s="343">
        <v>5.4912</v>
      </c>
      <c r="H402" s="21">
        <v>10</v>
      </c>
      <c r="I402" s="348">
        <f t="shared" si="24"/>
        <v>6.04032</v>
      </c>
    </row>
    <row r="403" spans="1:9" s="1" customFormat="1" ht="18" customHeight="1">
      <c r="A403" s="72" t="s">
        <v>574</v>
      </c>
      <c r="B403" s="593">
        <v>6099</v>
      </c>
      <c r="C403" s="113" t="s">
        <v>396</v>
      </c>
      <c r="D403" s="22" t="s">
        <v>127</v>
      </c>
      <c r="E403" s="19" t="s">
        <v>44</v>
      </c>
      <c r="F403" s="19">
        <v>16</v>
      </c>
      <c r="G403" s="343">
        <v>15.8184</v>
      </c>
      <c r="H403" s="21">
        <v>10</v>
      </c>
      <c r="I403" s="348">
        <f t="shared" si="24"/>
        <v>17.40024</v>
      </c>
    </row>
    <row r="404" spans="1:9" s="1" customFormat="1" ht="18" customHeight="1">
      <c r="A404" s="53" t="s">
        <v>562</v>
      </c>
      <c r="B404" s="578">
        <v>50230</v>
      </c>
      <c r="C404" s="113" t="s">
        <v>396</v>
      </c>
      <c r="D404" s="22" t="s">
        <v>153</v>
      </c>
      <c r="E404" s="19" t="s">
        <v>186</v>
      </c>
      <c r="F404" s="19">
        <v>36</v>
      </c>
      <c r="G404" s="343">
        <v>5.9904</v>
      </c>
      <c r="H404" s="21">
        <v>20</v>
      </c>
      <c r="I404" s="348">
        <f t="shared" si="24"/>
        <v>7.18848</v>
      </c>
    </row>
    <row r="405" spans="1:9" s="1" customFormat="1" ht="18" customHeight="1">
      <c r="A405" s="131" t="s">
        <v>559</v>
      </c>
      <c r="B405" s="585">
        <v>6357</v>
      </c>
      <c r="C405" s="130" t="s">
        <v>396</v>
      </c>
      <c r="D405" s="112" t="s">
        <v>153</v>
      </c>
      <c r="E405" s="66" t="s">
        <v>186</v>
      </c>
      <c r="F405" s="66">
        <v>36</v>
      </c>
      <c r="G405" s="345">
        <v>7.2488</v>
      </c>
      <c r="H405" s="67">
        <v>20</v>
      </c>
      <c r="I405" s="347">
        <f t="shared" si="24"/>
        <v>8.69856</v>
      </c>
    </row>
    <row r="406" spans="1:9" s="1" customFormat="1" ht="18">
      <c r="A406" s="53" t="s">
        <v>656</v>
      </c>
      <c r="B406" s="578">
        <v>6098</v>
      </c>
      <c r="C406" s="113" t="s">
        <v>396</v>
      </c>
      <c r="D406" s="22" t="s">
        <v>127</v>
      </c>
      <c r="E406" s="19" t="s">
        <v>44</v>
      </c>
      <c r="F406" s="19">
        <v>16</v>
      </c>
      <c r="G406" s="343">
        <v>12.9688</v>
      </c>
      <c r="H406" s="21">
        <v>20</v>
      </c>
      <c r="I406" s="348">
        <f t="shared" si="24"/>
        <v>15.56256</v>
      </c>
    </row>
    <row r="407" spans="1:9" s="1" customFormat="1" ht="18">
      <c r="A407" s="53" t="s">
        <v>816</v>
      </c>
      <c r="B407" s="578">
        <v>50314</v>
      </c>
      <c r="C407" s="113" t="s">
        <v>396</v>
      </c>
      <c r="D407" s="22" t="s">
        <v>127</v>
      </c>
      <c r="E407" s="19" t="s">
        <v>44</v>
      </c>
      <c r="F407" s="19">
        <v>36</v>
      </c>
      <c r="G407" s="343">
        <v>4.4928</v>
      </c>
      <c r="H407" s="21">
        <v>20</v>
      </c>
      <c r="I407" s="348">
        <f t="shared" si="24"/>
        <v>5.39136</v>
      </c>
    </row>
    <row r="408" spans="1:9" s="1" customFormat="1" ht="18" customHeight="1" hidden="1">
      <c r="A408" s="488" t="s">
        <v>128</v>
      </c>
      <c r="B408" s="624"/>
      <c r="C408" s="489" t="s">
        <v>396</v>
      </c>
      <c r="D408" s="490" t="s">
        <v>127</v>
      </c>
      <c r="E408" s="491" t="s">
        <v>44</v>
      </c>
      <c r="F408" s="491">
        <v>3</v>
      </c>
      <c r="G408" s="492">
        <v>8.782956</v>
      </c>
      <c r="H408" s="493">
        <v>10</v>
      </c>
      <c r="I408" s="494">
        <f t="shared" si="24"/>
        <v>9.6612516</v>
      </c>
    </row>
    <row r="409" spans="1:9" s="1" customFormat="1" ht="18" customHeight="1" hidden="1">
      <c r="A409" s="488" t="s">
        <v>247</v>
      </c>
      <c r="B409" s="624"/>
      <c r="C409" s="489" t="s">
        <v>396</v>
      </c>
      <c r="D409" s="490" t="s">
        <v>127</v>
      </c>
      <c r="E409" s="491" t="s">
        <v>44</v>
      </c>
      <c r="F409" s="491">
        <v>30</v>
      </c>
      <c r="G409" s="492" t="e">
        <v>#REF!</v>
      </c>
      <c r="H409" s="493">
        <v>10</v>
      </c>
      <c r="I409" s="494" t="e">
        <f t="shared" si="24"/>
        <v>#REF!</v>
      </c>
    </row>
    <row r="410" spans="1:9" s="1" customFormat="1" ht="18" customHeight="1" thickBot="1">
      <c r="A410" s="53" t="s">
        <v>570</v>
      </c>
      <c r="B410" s="578">
        <v>50235</v>
      </c>
      <c r="C410" s="113" t="s">
        <v>396</v>
      </c>
      <c r="D410" s="22" t="s">
        <v>127</v>
      </c>
      <c r="E410" s="19" t="s">
        <v>44</v>
      </c>
      <c r="F410" s="19">
        <v>36</v>
      </c>
      <c r="G410" s="343">
        <v>2.8288</v>
      </c>
      <c r="H410" s="21">
        <v>10</v>
      </c>
      <c r="I410" s="348">
        <f t="shared" si="24"/>
        <v>3.1116800000000002</v>
      </c>
    </row>
    <row r="411" spans="1:9" s="1" customFormat="1" ht="18" customHeight="1" hidden="1">
      <c r="A411" s="488" t="s">
        <v>569</v>
      </c>
      <c r="B411" s="624"/>
      <c r="C411" s="489" t="s">
        <v>396</v>
      </c>
      <c r="D411" s="490" t="s">
        <v>127</v>
      </c>
      <c r="E411" s="491" t="s">
        <v>44</v>
      </c>
      <c r="F411" s="491">
        <v>10</v>
      </c>
      <c r="G411" s="492">
        <f>'ОБЩИЙ ПРАЙС'!G772</f>
        <v>26.107200000000002</v>
      </c>
      <c r="H411" s="493">
        <v>10</v>
      </c>
      <c r="I411" s="494">
        <f t="shared" si="24"/>
        <v>28.717920000000003</v>
      </c>
    </row>
    <row r="412" spans="1:9" s="1" customFormat="1" ht="18" customHeight="1" hidden="1">
      <c r="A412" s="488" t="s">
        <v>568</v>
      </c>
      <c r="B412" s="624"/>
      <c r="C412" s="489" t="s">
        <v>396</v>
      </c>
      <c r="D412" s="490" t="s">
        <v>127</v>
      </c>
      <c r="E412" s="491" t="s">
        <v>44</v>
      </c>
      <c r="F412" s="491">
        <v>9</v>
      </c>
      <c r="G412" s="492">
        <v>9.16</v>
      </c>
      <c r="H412" s="493">
        <v>10</v>
      </c>
      <c r="I412" s="494">
        <f t="shared" si="24"/>
        <v>10.076</v>
      </c>
    </row>
    <row r="413" spans="1:9" s="1" customFormat="1" ht="18.75" hidden="1" thickBot="1">
      <c r="A413" s="495" t="s">
        <v>575</v>
      </c>
      <c r="B413" s="625"/>
      <c r="C413" s="489" t="s">
        <v>396</v>
      </c>
      <c r="D413" s="490" t="s">
        <v>127</v>
      </c>
      <c r="E413" s="491" t="s">
        <v>44</v>
      </c>
      <c r="F413" s="491">
        <v>36</v>
      </c>
      <c r="G413" s="492">
        <f>'ОБЩИЙ ПРАЙС'!G789</f>
        <v>6.88</v>
      </c>
      <c r="H413" s="493">
        <v>10</v>
      </c>
      <c r="I413" s="494">
        <f t="shared" si="24"/>
        <v>7.568</v>
      </c>
    </row>
    <row r="414" spans="1:9" s="1" customFormat="1" ht="23.25" customHeight="1" thickBot="1">
      <c r="A414" s="288" t="s">
        <v>142</v>
      </c>
      <c r="B414" s="626"/>
      <c r="C414" s="228"/>
      <c r="D414" s="228"/>
      <c r="E414" s="228"/>
      <c r="F414" s="228"/>
      <c r="G414" s="228"/>
      <c r="H414" s="228"/>
      <c r="I414" s="521"/>
    </row>
    <row r="415" spans="1:9" s="1" customFormat="1" ht="20.25" customHeight="1" hidden="1" thickBot="1">
      <c r="A415" s="458" t="s">
        <v>817</v>
      </c>
      <c r="B415" s="621"/>
      <c r="C415" s="137"/>
      <c r="D415" s="137"/>
      <c r="E415" s="137"/>
      <c r="F415" s="137"/>
      <c r="G415" s="137"/>
      <c r="H415" s="137"/>
      <c r="I415" s="149"/>
    </row>
    <row r="416" spans="1:9" s="1" customFormat="1" ht="20.25" customHeight="1" hidden="1" thickBot="1">
      <c r="A416" s="17" t="s">
        <v>818</v>
      </c>
      <c r="B416" s="616">
        <v>5755</v>
      </c>
      <c r="C416" s="100" t="s">
        <v>819</v>
      </c>
      <c r="D416" s="18" t="s">
        <v>105</v>
      </c>
      <c r="E416" s="19" t="s">
        <v>110</v>
      </c>
      <c r="F416" s="19">
        <v>10</v>
      </c>
      <c r="G416" s="343">
        <v>33.65</v>
      </c>
      <c r="H416" s="21">
        <v>10</v>
      </c>
      <c r="I416" s="348">
        <f>G416+G416*H416/100</f>
        <v>37.015</v>
      </c>
    </row>
    <row r="417" spans="1:9" s="1" customFormat="1" ht="20.25" customHeight="1" thickBot="1">
      <c r="A417" s="458" t="s">
        <v>798</v>
      </c>
      <c r="B417" s="621"/>
      <c r="C417" s="137"/>
      <c r="D417" s="137"/>
      <c r="E417" s="137"/>
      <c r="F417" s="137"/>
      <c r="G417" s="137"/>
      <c r="H417" s="137"/>
      <c r="I417" s="149"/>
    </row>
    <row r="418" spans="1:9" s="1" customFormat="1" ht="22.5" customHeight="1" thickBot="1">
      <c r="A418" s="136" t="s">
        <v>820</v>
      </c>
      <c r="B418" s="598"/>
      <c r="C418" s="137"/>
      <c r="D418" s="137"/>
      <c r="E418" s="137"/>
      <c r="F418" s="137"/>
      <c r="G418" s="137"/>
      <c r="H418" s="137"/>
      <c r="I418" s="149"/>
    </row>
    <row r="419" spans="1:9" s="1" customFormat="1" ht="18" customHeight="1" hidden="1">
      <c r="A419" s="17" t="s">
        <v>287</v>
      </c>
      <c r="B419" s="616">
        <v>5871</v>
      </c>
      <c r="C419" s="127"/>
      <c r="D419" s="18" t="s">
        <v>284</v>
      </c>
      <c r="E419" s="19" t="s">
        <v>42</v>
      </c>
      <c r="F419" s="19" t="s">
        <v>286</v>
      </c>
      <c r="G419" s="343">
        <v>35.64</v>
      </c>
      <c r="H419" s="21">
        <v>10</v>
      </c>
      <c r="I419" s="348">
        <f aca="true" t="shared" si="25" ref="I419:I446">G419+G419*H419/100</f>
        <v>39.204</v>
      </c>
    </row>
    <row r="420" spans="1:9" s="1" customFormat="1" ht="18" customHeight="1" hidden="1">
      <c r="A420" s="434" t="s">
        <v>720</v>
      </c>
      <c r="B420" s="627">
        <v>50106</v>
      </c>
      <c r="C420" s="126"/>
      <c r="D420" s="74" t="s">
        <v>721</v>
      </c>
      <c r="E420" s="66" t="s">
        <v>42</v>
      </c>
      <c r="F420" s="66" t="s">
        <v>722</v>
      </c>
      <c r="G420" s="343">
        <v>50.53</v>
      </c>
      <c r="H420" s="67">
        <v>10</v>
      </c>
      <c r="I420" s="347">
        <f t="shared" si="25"/>
        <v>55.583</v>
      </c>
    </row>
    <row r="421" spans="1:9" s="1" customFormat="1" ht="18" customHeight="1" hidden="1">
      <c r="A421" s="17" t="s">
        <v>288</v>
      </c>
      <c r="B421" s="616">
        <v>5870</v>
      </c>
      <c r="C421" s="127"/>
      <c r="D421" s="18" t="s">
        <v>283</v>
      </c>
      <c r="E421" s="19" t="s">
        <v>42</v>
      </c>
      <c r="F421" s="19" t="s">
        <v>285</v>
      </c>
      <c r="G421" s="343">
        <v>32.68</v>
      </c>
      <c r="H421" s="21">
        <v>10</v>
      </c>
      <c r="I421" s="348">
        <f t="shared" si="25"/>
        <v>35.948</v>
      </c>
    </row>
    <row r="422" spans="1:9" s="1" customFormat="1" ht="18" customHeight="1">
      <c r="A422" s="73" t="s">
        <v>1284</v>
      </c>
      <c r="B422" s="613">
        <v>50812</v>
      </c>
      <c r="C422" s="126" t="s">
        <v>759</v>
      </c>
      <c r="D422" s="74" t="s">
        <v>31</v>
      </c>
      <c r="E422" s="66" t="s">
        <v>42</v>
      </c>
      <c r="F422" s="66" t="s">
        <v>761</v>
      </c>
      <c r="G422" s="345">
        <v>20.37</v>
      </c>
      <c r="H422" s="67">
        <v>10</v>
      </c>
      <c r="I422" s="347">
        <f t="shared" si="25"/>
        <v>22.407</v>
      </c>
    </row>
    <row r="423" spans="1:9" s="1" customFormat="1" ht="18" customHeight="1">
      <c r="A423" s="73" t="s">
        <v>1427</v>
      </c>
      <c r="B423" s="613">
        <v>50808</v>
      </c>
      <c r="C423" s="126" t="s">
        <v>759</v>
      </c>
      <c r="D423" s="74" t="s">
        <v>31</v>
      </c>
      <c r="E423" s="66" t="s">
        <v>42</v>
      </c>
      <c r="F423" s="66" t="s">
        <v>762</v>
      </c>
      <c r="G423" s="345">
        <v>92.83</v>
      </c>
      <c r="H423" s="67">
        <v>10</v>
      </c>
      <c r="I423" s="347">
        <f t="shared" si="25"/>
        <v>102.113</v>
      </c>
    </row>
    <row r="424" spans="1:9" s="1" customFormat="1" ht="18" customHeight="1">
      <c r="A424" s="17" t="s">
        <v>1286</v>
      </c>
      <c r="B424" s="613">
        <v>50805</v>
      </c>
      <c r="C424" s="126" t="s">
        <v>759</v>
      </c>
      <c r="D424" s="74" t="s">
        <v>31</v>
      </c>
      <c r="E424" s="66" t="s">
        <v>42</v>
      </c>
      <c r="F424" s="19" t="s">
        <v>761</v>
      </c>
      <c r="G424" s="343">
        <v>20.51</v>
      </c>
      <c r="H424" s="67">
        <v>10</v>
      </c>
      <c r="I424" s="347">
        <f t="shared" si="25"/>
        <v>22.561</v>
      </c>
    </row>
    <row r="425" spans="1:9" s="1" customFormat="1" ht="18" customHeight="1" hidden="1">
      <c r="A425" s="73" t="s">
        <v>1287</v>
      </c>
      <c r="B425" s="613">
        <v>50813</v>
      </c>
      <c r="C425" s="126" t="s">
        <v>759</v>
      </c>
      <c r="D425" s="74" t="s">
        <v>31</v>
      </c>
      <c r="E425" s="66" t="s">
        <v>42</v>
      </c>
      <c r="F425" s="66" t="s">
        <v>290</v>
      </c>
      <c r="G425" s="345">
        <v>20.56</v>
      </c>
      <c r="H425" s="67">
        <v>10</v>
      </c>
      <c r="I425" s="347">
        <f t="shared" si="25"/>
        <v>22.616</v>
      </c>
    </row>
    <row r="426" spans="1:9" s="1" customFormat="1" ht="18" customHeight="1" hidden="1">
      <c r="A426" s="73" t="s">
        <v>1288</v>
      </c>
      <c r="B426" s="613">
        <v>50811</v>
      </c>
      <c r="C426" s="126" t="s">
        <v>759</v>
      </c>
      <c r="D426" s="74" t="s">
        <v>31</v>
      </c>
      <c r="E426" s="66" t="s">
        <v>42</v>
      </c>
      <c r="F426" s="66" t="s">
        <v>763</v>
      </c>
      <c r="G426" s="345">
        <v>18.56</v>
      </c>
      <c r="H426" s="67">
        <v>10</v>
      </c>
      <c r="I426" s="347">
        <f t="shared" si="25"/>
        <v>20.415999999999997</v>
      </c>
    </row>
    <row r="427" spans="1:9" s="1" customFormat="1" ht="18" customHeight="1">
      <c r="A427" s="17" t="s">
        <v>1289</v>
      </c>
      <c r="B427" s="613">
        <v>50807</v>
      </c>
      <c r="C427" s="126" t="s">
        <v>759</v>
      </c>
      <c r="D427" s="74" t="s">
        <v>31</v>
      </c>
      <c r="E427" s="66" t="s">
        <v>42</v>
      </c>
      <c r="F427" s="19" t="s">
        <v>445</v>
      </c>
      <c r="G427" s="343">
        <v>13.54</v>
      </c>
      <c r="H427" s="67">
        <v>10</v>
      </c>
      <c r="I427" s="347">
        <f t="shared" si="25"/>
        <v>14.893999999999998</v>
      </c>
    </row>
    <row r="428" spans="1:9" s="1" customFormat="1" ht="18" customHeight="1" hidden="1">
      <c r="A428" s="17" t="s">
        <v>1290</v>
      </c>
      <c r="B428" s="613">
        <v>50810</v>
      </c>
      <c r="C428" s="126" t="s">
        <v>759</v>
      </c>
      <c r="D428" s="74" t="s">
        <v>31</v>
      </c>
      <c r="E428" s="66" t="s">
        <v>42</v>
      </c>
      <c r="F428" s="19" t="s">
        <v>445</v>
      </c>
      <c r="G428" s="343">
        <v>13.54</v>
      </c>
      <c r="H428" s="21">
        <v>10</v>
      </c>
      <c r="I428" s="347">
        <f t="shared" si="25"/>
        <v>14.893999999999998</v>
      </c>
    </row>
    <row r="429" spans="1:9" s="1" customFormat="1" ht="18" customHeight="1" hidden="1">
      <c r="A429" s="73" t="s">
        <v>1291</v>
      </c>
      <c r="B429" s="613">
        <v>50867</v>
      </c>
      <c r="C429" s="126" t="s">
        <v>759</v>
      </c>
      <c r="D429" s="74" t="s">
        <v>31</v>
      </c>
      <c r="E429" s="66" t="s">
        <v>42</v>
      </c>
      <c r="F429" s="66" t="s">
        <v>844</v>
      </c>
      <c r="G429" s="345">
        <v>10.01</v>
      </c>
      <c r="H429" s="67">
        <v>10</v>
      </c>
      <c r="I429" s="347">
        <f t="shared" si="25"/>
        <v>11.011</v>
      </c>
    </row>
    <row r="430" spans="1:9" s="1" customFormat="1" ht="18" customHeight="1" hidden="1">
      <c r="A430" s="73" t="s">
        <v>846</v>
      </c>
      <c r="B430" s="613">
        <v>50868</v>
      </c>
      <c r="C430" s="126" t="s">
        <v>759</v>
      </c>
      <c r="D430" s="74" t="s">
        <v>31</v>
      </c>
      <c r="E430" s="66" t="s">
        <v>42</v>
      </c>
      <c r="F430" s="66" t="s">
        <v>845</v>
      </c>
      <c r="G430" s="345">
        <v>9.1</v>
      </c>
      <c r="H430" s="67">
        <v>10</v>
      </c>
      <c r="I430" s="347">
        <f t="shared" si="25"/>
        <v>10.01</v>
      </c>
    </row>
    <row r="431" spans="1:9" s="1" customFormat="1" ht="18" customHeight="1" hidden="1">
      <c r="A431" s="73" t="s">
        <v>1292</v>
      </c>
      <c r="B431" s="613">
        <v>50806</v>
      </c>
      <c r="C431" s="126" t="s">
        <v>759</v>
      </c>
      <c r="D431" s="74" t="s">
        <v>31</v>
      </c>
      <c r="E431" s="66" t="s">
        <v>42</v>
      </c>
      <c r="F431" s="66" t="s">
        <v>472</v>
      </c>
      <c r="G431" s="345">
        <v>19.94</v>
      </c>
      <c r="H431" s="21">
        <v>10</v>
      </c>
      <c r="I431" s="347">
        <f t="shared" si="25"/>
        <v>21.934</v>
      </c>
    </row>
    <row r="432" spans="1:9" s="1" customFormat="1" ht="18" customHeight="1">
      <c r="A432" s="73" t="s">
        <v>1331</v>
      </c>
      <c r="B432" s="613">
        <v>50814</v>
      </c>
      <c r="C432" s="126" t="s">
        <v>759</v>
      </c>
      <c r="D432" s="74" t="s">
        <v>31</v>
      </c>
      <c r="E432" s="66" t="s">
        <v>42</v>
      </c>
      <c r="F432" s="66" t="s">
        <v>764</v>
      </c>
      <c r="G432" s="345">
        <v>66.16</v>
      </c>
      <c r="H432" s="67">
        <v>10</v>
      </c>
      <c r="I432" s="347">
        <f t="shared" si="25"/>
        <v>72.776</v>
      </c>
    </row>
    <row r="433" spans="1:9" s="1" customFormat="1" ht="18" customHeight="1">
      <c r="A433" s="17" t="s">
        <v>1293</v>
      </c>
      <c r="B433" s="613">
        <v>50809</v>
      </c>
      <c r="C433" s="126" t="s">
        <v>759</v>
      </c>
      <c r="D433" s="74" t="s">
        <v>31</v>
      </c>
      <c r="E433" s="66" t="s">
        <v>42</v>
      </c>
      <c r="F433" s="19" t="s">
        <v>445</v>
      </c>
      <c r="G433" s="343">
        <v>39.69</v>
      </c>
      <c r="H433" s="67">
        <v>10</v>
      </c>
      <c r="I433" s="347">
        <f t="shared" si="25"/>
        <v>43.659</v>
      </c>
    </row>
    <row r="434" spans="1:9" s="1" customFormat="1" ht="18" customHeight="1">
      <c r="A434" s="17" t="s">
        <v>1294</v>
      </c>
      <c r="B434" s="613">
        <v>50804</v>
      </c>
      <c r="C434" s="126" t="s">
        <v>759</v>
      </c>
      <c r="D434" s="74" t="s">
        <v>31</v>
      </c>
      <c r="E434" s="66" t="s">
        <v>42</v>
      </c>
      <c r="F434" s="19" t="s">
        <v>764</v>
      </c>
      <c r="G434" s="343">
        <v>17.7</v>
      </c>
      <c r="H434" s="21">
        <v>10</v>
      </c>
      <c r="I434" s="347">
        <f t="shared" si="25"/>
        <v>19.47</v>
      </c>
    </row>
    <row r="435" spans="1:9" s="1" customFormat="1" ht="18" customHeight="1" hidden="1">
      <c r="A435" s="73" t="s">
        <v>1295</v>
      </c>
      <c r="B435" s="613">
        <v>50841</v>
      </c>
      <c r="C435" s="126" t="s">
        <v>759</v>
      </c>
      <c r="D435" s="74" t="s">
        <v>31</v>
      </c>
      <c r="E435" s="66" t="s">
        <v>42</v>
      </c>
      <c r="F435" s="66" t="s">
        <v>472</v>
      </c>
      <c r="G435" s="345">
        <v>17.02</v>
      </c>
      <c r="H435" s="67">
        <v>10</v>
      </c>
      <c r="I435" s="347">
        <f t="shared" si="25"/>
        <v>18.722</v>
      </c>
    </row>
    <row r="436" spans="1:9" s="1" customFormat="1" ht="18" customHeight="1" hidden="1">
      <c r="A436" s="73" t="s">
        <v>830</v>
      </c>
      <c r="B436" s="613">
        <v>50842</v>
      </c>
      <c r="C436" s="126" t="s">
        <v>759</v>
      </c>
      <c r="D436" s="74" t="s">
        <v>31</v>
      </c>
      <c r="E436" s="66" t="s">
        <v>42</v>
      </c>
      <c r="F436" s="66" t="s">
        <v>290</v>
      </c>
      <c r="G436" s="345">
        <v>15.78</v>
      </c>
      <c r="H436" s="67">
        <v>10</v>
      </c>
      <c r="I436" s="347">
        <f t="shared" si="25"/>
        <v>17.358</v>
      </c>
    </row>
    <row r="437" spans="1:9" s="1" customFormat="1" ht="18" customHeight="1" hidden="1">
      <c r="A437" s="73" t="s">
        <v>828</v>
      </c>
      <c r="B437" s="613"/>
      <c r="C437" s="126" t="s">
        <v>759</v>
      </c>
      <c r="D437" s="74" t="s">
        <v>31</v>
      </c>
      <c r="E437" s="66" t="s">
        <v>42</v>
      </c>
      <c r="F437" s="66" t="s">
        <v>926</v>
      </c>
      <c r="G437" s="345">
        <v>9.38</v>
      </c>
      <c r="H437" s="67">
        <v>10</v>
      </c>
      <c r="I437" s="347">
        <f t="shared" si="25"/>
        <v>10.318000000000001</v>
      </c>
    </row>
    <row r="438" spans="1:9" s="1" customFormat="1" ht="18" customHeight="1">
      <c r="A438" s="73" t="s">
        <v>1426</v>
      </c>
      <c r="B438" s="613">
        <v>51156</v>
      </c>
      <c r="C438" s="126" t="s">
        <v>759</v>
      </c>
      <c r="D438" s="74" t="s">
        <v>31</v>
      </c>
      <c r="E438" s="66" t="s">
        <v>42</v>
      </c>
      <c r="F438" s="66" t="s">
        <v>762</v>
      </c>
      <c r="G438" s="345">
        <v>66.92</v>
      </c>
      <c r="H438" s="67">
        <v>10</v>
      </c>
      <c r="I438" s="347">
        <f t="shared" si="25"/>
        <v>73.612</v>
      </c>
    </row>
    <row r="439" spans="1:9" s="1" customFormat="1" ht="18" customHeight="1" thickBot="1">
      <c r="A439" s="73" t="s">
        <v>1296</v>
      </c>
      <c r="B439" s="613">
        <v>51157</v>
      </c>
      <c r="C439" s="126" t="s">
        <v>759</v>
      </c>
      <c r="D439" s="74" t="s">
        <v>31</v>
      </c>
      <c r="E439" s="66" t="s">
        <v>42</v>
      </c>
      <c r="F439" s="66" t="s">
        <v>762</v>
      </c>
      <c r="G439" s="345">
        <v>54.75</v>
      </c>
      <c r="H439" s="67">
        <v>10</v>
      </c>
      <c r="I439" s="347">
        <f t="shared" si="25"/>
        <v>60.225</v>
      </c>
    </row>
    <row r="440" spans="1:9" s="1" customFormat="1" ht="18" customHeight="1" hidden="1" thickBot="1">
      <c r="A440" s="136" t="s">
        <v>1089</v>
      </c>
      <c r="B440" s="598"/>
      <c r="C440" s="137"/>
      <c r="D440" s="137"/>
      <c r="E440" s="137"/>
      <c r="F440" s="137"/>
      <c r="G440" s="137"/>
      <c r="H440" s="137"/>
      <c r="I440" s="149"/>
    </row>
    <row r="441" spans="1:9" s="1" customFormat="1" ht="18" customHeight="1" hidden="1">
      <c r="A441" s="268" t="s">
        <v>1077</v>
      </c>
      <c r="B441" s="287">
        <v>52347</v>
      </c>
      <c r="C441" s="268" t="s">
        <v>1090</v>
      </c>
      <c r="D441" s="261" t="s">
        <v>31</v>
      </c>
      <c r="E441" s="213" t="s">
        <v>42</v>
      </c>
      <c r="F441" s="213" t="s">
        <v>1078</v>
      </c>
      <c r="G441" s="371">
        <v>37.37805009033586</v>
      </c>
      <c r="H441" s="214">
        <v>10</v>
      </c>
      <c r="I441" s="365">
        <f t="shared" si="25"/>
        <v>41.11585509936945</v>
      </c>
    </row>
    <row r="442" spans="1:9" s="1" customFormat="1" ht="18" customHeight="1" hidden="1">
      <c r="A442" s="268" t="s">
        <v>1079</v>
      </c>
      <c r="B442" s="287">
        <v>52348</v>
      </c>
      <c r="C442" s="268" t="s">
        <v>1090</v>
      </c>
      <c r="D442" s="261" t="s">
        <v>31</v>
      </c>
      <c r="E442" s="213" t="s">
        <v>42</v>
      </c>
      <c r="F442" s="213" t="s">
        <v>1080</v>
      </c>
      <c r="G442" s="371">
        <v>37.37848225989103</v>
      </c>
      <c r="H442" s="214">
        <v>10</v>
      </c>
      <c r="I442" s="365">
        <f t="shared" si="25"/>
        <v>41.116330485880134</v>
      </c>
    </row>
    <row r="443" spans="1:9" s="1" customFormat="1" ht="18" customHeight="1" hidden="1">
      <c r="A443" s="268" t="s">
        <v>1082</v>
      </c>
      <c r="B443" s="287">
        <v>52349</v>
      </c>
      <c r="C443" s="268" t="s">
        <v>1090</v>
      </c>
      <c r="D443" s="261" t="s">
        <v>31</v>
      </c>
      <c r="E443" s="213" t="s">
        <v>42</v>
      </c>
      <c r="F443" s="213" t="s">
        <v>1081</v>
      </c>
      <c r="G443" s="371">
        <v>39.50552941519056</v>
      </c>
      <c r="H443" s="214">
        <v>10</v>
      </c>
      <c r="I443" s="365">
        <f t="shared" si="25"/>
        <v>43.456082356709615</v>
      </c>
    </row>
    <row r="444" spans="1:9" s="1" customFormat="1" ht="18" customHeight="1" hidden="1">
      <c r="A444" s="268" t="s">
        <v>1083</v>
      </c>
      <c r="B444" s="287">
        <v>52350</v>
      </c>
      <c r="C444" s="268" t="s">
        <v>1090</v>
      </c>
      <c r="D444" s="261" t="s">
        <v>31</v>
      </c>
      <c r="E444" s="213" t="s">
        <v>42</v>
      </c>
      <c r="F444" s="213" t="s">
        <v>1084</v>
      </c>
      <c r="G444" s="371">
        <v>58.34639377386422</v>
      </c>
      <c r="H444" s="214">
        <v>10</v>
      </c>
      <c r="I444" s="365">
        <f t="shared" si="25"/>
        <v>64.18103315125065</v>
      </c>
    </row>
    <row r="445" spans="1:9" s="1" customFormat="1" ht="18" customHeight="1" hidden="1">
      <c r="A445" s="268" t="s">
        <v>1085</v>
      </c>
      <c r="B445" s="287">
        <v>52351</v>
      </c>
      <c r="C445" s="268" t="s">
        <v>1090</v>
      </c>
      <c r="D445" s="261" t="s">
        <v>31</v>
      </c>
      <c r="E445" s="213" t="s">
        <v>42</v>
      </c>
      <c r="F445" s="213" t="s">
        <v>1086</v>
      </c>
      <c r="G445" s="371">
        <v>107.77926377535753</v>
      </c>
      <c r="H445" s="214">
        <v>10</v>
      </c>
      <c r="I445" s="365">
        <f t="shared" si="25"/>
        <v>118.55719015289328</v>
      </c>
    </row>
    <row r="446" spans="1:9" s="1" customFormat="1" ht="18" customHeight="1" hidden="1" thickBot="1">
      <c r="A446" s="268" t="s">
        <v>1087</v>
      </c>
      <c r="B446" s="287">
        <v>52352</v>
      </c>
      <c r="C446" s="268" t="s">
        <v>1090</v>
      </c>
      <c r="D446" s="261" t="s">
        <v>31</v>
      </c>
      <c r="E446" s="213" t="s">
        <v>42</v>
      </c>
      <c r="F446" s="213" t="s">
        <v>1088</v>
      </c>
      <c r="G446" s="371">
        <v>150.32489882277164</v>
      </c>
      <c r="H446" s="214">
        <v>10</v>
      </c>
      <c r="I446" s="365">
        <f t="shared" si="25"/>
        <v>165.3573887050488</v>
      </c>
    </row>
    <row r="447" spans="1:9" s="1" customFormat="1" ht="18" customHeight="1" thickBot="1">
      <c r="A447" s="136" t="s">
        <v>821</v>
      </c>
      <c r="B447" s="598"/>
      <c r="C447" s="137"/>
      <c r="D447" s="137"/>
      <c r="E447" s="137"/>
      <c r="F447" s="137"/>
      <c r="G447" s="137"/>
      <c r="H447" s="137"/>
      <c r="I447" s="149"/>
    </row>
    <row r="448" spans="1:9" s="1" customFormat="1" ht="18" customHeight="1">
      <c r="A448" s="76" t="s">
        <v>469</v>
      </c>
      <c r="B448" s="628">
        <v>5824</v>
      </c>
      <c r="C448" s="162" t="s">
        <v>468</v>
      </c>
      <c r="D448" s="74" t="s">
        <v>63</v>
      </c>
      <c r="E448" s="77" t="s">
        <v>40</v>
      </c>
      <c r="F448" s="77">
        <v>225</v>
      </c>
      <c r="G448" s="353">
        <v>193.41</v>
      </c>
      <c r="H448" s="67">
        <v>10</v>
      </c>
      <c r="I448" s="347">
        <f>G448+G448*H448/100</f>
        <v>212.751</v>
      </c>
    </row>
    <row r="449" spans="1:9" s="1" customFormat="1" ht="18" customHeight="1" thickBot="1">
      <c r="A449" s="765" t="s">
        <v>470</v>
      </c>
      <c r="B449" s="629">
        <v>5825</v>
      </c>
      <c r="C449" s="103" t="s">
        <v>468</v>
      </c>
      <c r="D449" s="50" t="s">
        <v>63</v>
      </c>
      <c r="E449" s="50" t="s">
        <v>40</v>
      </c>
      <c r="F449" s="50">
        <v>122</v>
      </c>
      <c r="G449" s="353">
        <v>193.41</v>
      </c>
      <c r="H449" s="51">
        <v>10</v>
      </c>
      <c r="I449" s="349">
        <f>G449+G449*H449/100</f>
        <v>212.751</v>
      </c>
    </row>
    <row r="450" spans="1:9" s="1" customFormat="1" ht="18" customHeight="1" thickBot="1">
      <c r="A450" s="136" t="s">
        <v>430</v>
      </c>
      <c r="B450" s="598"/>
      <c r="C450" s="137"/>
      <c r="D450" s="137"/>
      <c r="E450" s="137"/>
      <c r="F450" s="137"/>
      <c r="G450" s="137"/>
      <c r="H450" s="137"/>
      <c r="I450" s="349">
        <f aca="true" t="shared" si="26" ref="I450:I461">G450+G450*H450/100</f>
        <v>0</v>
      </c>
    </row>
    <row r="451" spans="1:9" s="1" customFormat="1" ht="18" customHeight="1" thickBot="1">
      <c r="A451" s="70" t="s">
        <v>1407</v>
      </c>
      <c r="B451" s="630">
        <v>5755</v>
      </c>
      <c r="C451" s="150"/>
      <c r="D451" s="35" t="s">
        <v>105</v>
      </c>
      <c r="E451" s="56" t="s">
        <v>42</v>
      </c>
      <c r="F451" s="56">
        <v>10</v>
      </c>
      <c r="G451" s="358">
        <v>45.97</v>
      </c>
      <c r="H451" s="37">
        <v>10</v>
      </c>
      <c r="I451" s="349">
        <f t="shared" si="26"/>
        <v>50.567</v>
      </c>
    </row>
    <row r="452" spans="1:9" s="1" customFormat="1" ht="18" customHeight="1" hidden="1">
      <c r="A452" s="17" t="s">
        <v>21</v>
      </c>
      <c r="B452" s="616"/>
      <c r="C452" s="100"/>
      <c r="D452" s="18" t="s">
        <v>105</v>
      </c>
      <c r="E452" s="19" t="s">
        <v>42</v>
      </c>
      <c r="F452" s="19">
        <v>16</v>
      </c>
      <c r="G452" s="343">
        <v>36.05</v>
      </c>
      <c r="H452" s="21">
        <v>10</v>
      </c>
      <c r="I452" s="349">
        <f t="shared" si="26"/>
        <v>39.654999999999994</v>
      </c>
    </row>
    <row r="453" spans="1:9" s="1" customFormat="1" ht="18" customHeight="1" hidden="1">
      <c r="A453" s="17" t="s">
        <v>306</v>
      </c>
      <c r="B453" s="616"/>
      <c r="C453" s="100"/>
      <c r="D453" s="18" t="s">
        <v>52</v>
      </c>
      <c r="E453" s="19" t="s">
        <v>42</v>
      </c>
      <c r="F453" s="19"/>
      <c r="G453" s="343">
        <v>12.15</v>
      </c>
      <c r="H453" s="21">
        <v>10</v>
      </c>
      <c r="I453" s="349">
        <f t="shared" si="26"/>
        <v>13.365</v>
      </c>
    </row>
    <row r="454" spans="1:9" s="1" customFormat="1" ht="18" customHeight="1" hidden="1">
      <c r="A454" s="17" t="s">
        <v>292</v>
      </c>
      <c r="B454" s="616"/>
      <c r="C454" s="100"/>
      <c r="D454" s="18" t="s">
        <v>52</v>
      </c>
      <c r="E454" s="19" t="s">
        <v>42</v>
      </c>
      <c r="F454" s="19"/>
      <c r="G454" s="343">
        <v>12.15</v>
      </c>
      <c r="H454" s="21">
        <v>10</v>
      </c>
      <c r="I454" s="349">
        <f t="shared" si="26"/>
        <v>13.365</v>
      </c>
    </row>
    <row r="455" spans="1:9" s="1" customFormat="1" ht="18" customHeight="1" hidden="1">
      <c r="A455" s="17" t="s">
        <v>277</v>
      </c>
      <c r="B455" s="616"/>
      <c r="C455" s="100"/>
      <c r="D455" s="18" t="s">
        <v>52</v>
      </c>
      <c r="E455" s="19" t="s">
        <v>42</v>
      </c>
      <c r="F455" s="19"/>
      <c r="G455" s="343">
        <v>12.15</v>
      </c>
      <c r="H455" s="21">
        <v>10</v>
      </c>
      <c r="I455" s="349">
        <f t="shared" si="26"/>
        <v>13.365</v>
      </c>
    </row>
    <row r="456" spans="1:9" s="1" customFormat="1" ht="18" customHeight="1" hidden="1">
      <c r="A456" s="17" t="s">
        <v>278</v>
      </c>
      <c r="B456" s="616"/>
      <c r="C456" s="100"/>
      <c r="D456" s="18" t="s">
        <v>52</v>
      </c>
      <c r="E456" s="19" t="s">
        <v>42</v>
      </c>
      <c r="F456" s="19"/>
      <c r="G456" s="343">
        <v>12.15</v>
      </c>
      <c r="H456" s="21">
        <v>10</v>
      </c>
      <c r="I456" s="349">
        <f t="shared" si="26"/>
        <v>13.365</v>
      </c>
    </row>
    <row r="457" spans="1:9" s="1" customFormat="1" ht="18" customHeight="1" hidden="1" thickBot="1">
      <c r="A457" s="71" t="s">
        <v>279</v>
      </c>
      <c r="B457" s="617"/>
      <c r="C457" s="151"/>
      <c r="D457" s="41" t="s">
        <v>52</v>
      </c>
      <c r="E457" s="61" t="s">
        <v>42</v>
      </c>
      <c r="F457" s="61"/>
      <c r="G457" s="357">
        <v>12.15</v>
      </c>
      <c r="H457" s="43">
        <v>10</v>
      </c>
      <c r="I457" s="349">
        <f t="shared" si="26"/>
        <v>13.365</v>
      </c>
    </row>
    <row r="458" spans="1:9" s="1" customFormat="1" ht="18" customHeight="1" hidden="1" thickBot="1">
      <c r="A458" s="143" t="s">
        <v>433</v>
      </c>
      <c r="B458" s="596"/>
      <c r="C458" s="144"/>
      <c r="D458" s="144"/>
      <c r="E458" s="144"/>
      <c r="F458" s="144"/>
      <c r="G458" s="144"/>
      <c r="H458" s="144"/>
      <c r="I458" s="349">
        <f t="shared" si="26"/>
        <v>0</v>
      </c>
    </row>
    <row r="459" spans="1:9" s="1" customFormat="1" ht="18" customHeight="1" hidden="1">
      <c r="A459" s="496" t="s">
        <v>259</v>
      </c>
      <c r="B459" s="631"/>
      <c r="C459" s="497"/>
      <c r="D459" s="498" t="s">
        <v>105</v>
      </c>
      <c r="E459" s="499" t="s">
        <v>42</v>
      </c>
      <c r="F459" s="499">
        <v>10</v>
      </c>
      <c r="G459" s="500">
        <f>'ОБЩИЙ ПРАЙС'!G714</f>
        <v>12.39</v>
      </c>
      <c r="H459" s="501">
        <v>10</v>
      </c>
      <c r="I459" s="349">
        <f t="shared" si="26"/>
        <v>13.629000000000001</v>
      </c>
    </row>
    <row r="460" spans="1:9" s="1" customFormat="1" ht="18" customHeight="1" hidden="1">
      <c r="A460" s="48" t="s">
        <v>983</v>
      </c>
      <c r="B460" s="629" t="s">
        <v>985</v>
      </c>
      <c r="C460" s="502"/>
      <c r="D460" s="503" t="s">
        <v>52</v>
      </c>
      <c r="E460" s="504" t="s">
        <v>110</v>
      </c>
      <c r="F460" s="504">
        <v>6</v>
      </c>
      <c r="G460" s="392">
        <v>9.05</v>
      </c>
      <c r="H460" s="505">
        <v>10</v>
      </c>
      <c r="I460" s="349">
        <f t="shared" si="26"/>
        <v>9.955</v>
      </c>
    </row>
    <row r="461" spans="1:9" s="1" customFormat="1" ht="18" customHeight="1" hidden="1" thickBot="1">
      <c r="A461" s="48" t="s">
        <v>984</v>
      </c>
      <c r="B461" s="629" t="s">
        <v>986</v>
      </c>
      <c r="C461" s="502"/>
      <c r="D461" s="503" t="s">
        <v>52</v>
      </c>
      <c r="E461" s="504" t="s">
        <v>110</v>
      </c>
      <c r="F461" s="504">
        <v>6</v>
      </c>
      <c r="G461" s="392">
        <v>9.05</v>
      </c>
      <c r="H461" s="505">
        <v>10</v>
      </c>
      <c r="I461" s="349">
        <f t="shared" si="26"/>
        <v>9.955</v>
      </c>
    </row>
    <row r="462" spans="1:9" ht="18.75">
      <c r="A462" s="143" t="s">
        <v>434</v>
      </c>
      <c r="B462" s="596"/>
      <c r="C462" s="144"/>
      <c r="D462" s="144"/>
      <c r="E462" s="144"/>
      <c r="F462" s="144"/>
      <c r="G462" s="144"/>
      <c r="H462" s="144"/>
      <c r="I462" s="470"/>
    </row>
    <row r="463" spans="1:9" ht="18">
      <c r="A463" s="502" t="s">
        <v>822</v>
      </c>
      <c r="B463" s="29">
        <v>6121</v>
      </c>
      <c r="C463" s="100"/>
      <c r="D463" s="18" t="s">
        <v>105</v>
      </c>
      <c r="E463" s="19" t="s">
        <v>42</v>
      </c>
      <c r="F463" s="19">
        <v>9</v>
      </c>
      <c r="G463" s="343">
        <v>83.93</v>
      </c>
      <c r="H463" s="21">
        <v>10</v>
      </c>
      <c r="I463" s="343">
        <f>G463+G463*H463/100</f>
        <v>92.32300000000001</v>
      </c>
    </row>
    <row r="464" spans="1:9" s="1" customFormat="1" ht="18" customHeight="1" thickBot="1">
      <c r="A464" s="100" t="s">
        <v>997</v>
      </c>
      <c r="B464" s="29">
        <v>6122</v>
      </c>
      <c r="C464" s="100"/>
      <c r="D464" s="18" t="s">
        <v>105</v>
      </c>
      <c r="E464" s="19" t="s">
        <v>42</v>
      </c>
      <c r="F464" s="19">
        <v>14</v>
      </c>
      <c r="G464" s="343">
        <v>58.89</v>
      </c>
      <c r="H464" s="21">
        <v>10</v>
      </c>
      <c r="I464" s="343">
        <f>G464+G464*H464/100</f>
        <v>64.779</v>
      </c>
    </row>
    <row r="465" spans="1:9" s="1" customFormat="1" ht="18" customHeight="1" hidden="1">
      <c r="A465" s="168" t="s">
        <v>433</v>
      </c>
      <c r="B465" s="590"/>
      <c r="C465" s="169"/>
      <c r="D465" s="169"/>
      <c r="E465" s="169"/>
      <c r="F465" s="169"/>
      <c r="G465" s="169"/>
      <c r="H465" s="169"/>
      <c r="I465" s="314"/>
    </row>
    <row r="466" spans="1:9" s="1" customFormat="1" ht="18" customHeight="1" hidden="1" thickBot="1">
      <c r="A466" s="522" t="s">
        <v>681</v>
      </c>
      <c r="B466" s="632"/>
      <c r="C466" s="510"/>
      <c r="D466" s="52" t="s">
        <v>105</v>
      </c>
      <c r="E466" s="52" t="s">
        <v>42</v>
      </c>
      <c r="F466" s="52">
        <v>10</v>
      </c>
      <c r="G466" s="511">
        <v>31.21</v>
      </c>
      <c r="H466" s="52">
        <v>10</v>
      </c>
      <c r="I466" s="523">
        <f>G466+G466*H466/100</f>
        <v>34.331</v>
      </c>
    </row>
    <row r="467" spans="1:9" s="1" customFormat="1" ht="18" customHeight="1" thickBot="1">
      <c r="A467" s="136" t="s">
        <v>435</v>
      </c>
      <c r="B467" s="598"/>
      <c r="C467" s="137"/>
      <c r="D467" s="137"/>
      <c r="E467" s="137"/>
      <c r="F467" s="137"/>
      <c r="G467" s="137"/>
      <c r="H467" s="137"/>
      <c r="I467" s="149"/>
    </row>
    <row r="468" spans="1:9" s="1" customFormat="1" ht="18" customHeight="1">
      <c r="A468" s="70" t="s">
        <v>96</v>
      </c>
      <c r="B468" s="630">
        <v>5503</v>
      </c>
      <c r="C468" s="150" t="s">
        <v>395</v>
      </c>
      <c r="D468" s="35" t="s">
        <v>92</v>
      </c>
      <c r="E468" s="56" t="s">
        <v>42</v>
      </c>
      <c r="F468" s="56" t="s">
        <v>831</v>
      </c>
      <c r="G468" s="358">
        <v>75.95</v>
      </c>
      <c r="H468" s="37">
        <v>20</v>
      </c>
      <c r="I468" s="360">
        <f aca="true" t="shared" si="27" ref="I468:I484">G468+G468*H468/100</f>
        <v>91.14</v>
      </c>
    </row>
    <row r="469" spans="1:9" s="1" customFormat="1" ht="18" customHeight="1">
      <c r="A469" s="17" t="s">
        <v>102</v>
      </c>
      <c r="B469" s="616">
        <v>5504</v>
      </c>
      <c r="C469" s="100" t="s">
        <v>395</v>
      </c>
      <c r="D469" s="18" t="s">
        <v>92</v>
      </c>
      <c r="E469" s="19" t="s">
        <v>42</v>
      </c>
      <c r="F469" s="19" t="s">
        <v>196</v>
      </c>
      <c r="G469" s="343">
        <v>18.15</v>
      </c>
      <c r="H469" s="21">
        <v>10</v>
      </c>
      <c r="I469" s="348">
        <f t="shared" si="27"/>
        <v>19.965</v>
      </c>
    </row>
    <row r="470" spans="1:9" s="506" customFormat="1" ht="20.25" customHeight="1">
      <c r="A470" s="435" t="s">
        <v>97</v>
      </c>
      <c r="B470" s="633">
        <v>5505</v>
      </c>
      <c r="C470" s="502" t="s">
        <v>395</v>
      </c>
      <c r="D470" s="503" t="s">
        <v>92</v>
      </c>
      <c r="E470" s="504" t="s">
        <v>42</v>
      </c>
      <c r="F470" s="504" t="s">
        <v>197</v>
      </c>
      <c r="G470" s="392">
        <v>41.51</v>
      </c>
      <c r="H470" s="505">
        <v>10</v>
      </c>
      <c r="I470" s="509">
        <f t="shared" si="27"/>
        <v>45.661</v>
      </c>
    </row>
    <row r="471" spans="1:9" s="506" customFormat="1" ht="18" customHeight="1">
      <c r="A471" s="435" t="s">
        <v>471</v>
      </c>
      <c r="B471" s="633">
        <v>6195</v>
      </c>
      <c r="C471" s="502"/>
      <c r="D471" s="503" t="s">
        <v>52</v>
      </c>
      <c r="E471" s="504" t="s">
        <v>42</v>
      </c>
      <c r="F471" s="504" t="s">
        <v>1304</v>
      </c>
      <c r="G471" s="392">
        <v>7.06</v>
      </c>
      <c r="H471" s="505">
        <v>10</v>
      </c>
      <c r="I471" s="509">
        <f t="shared" si="27"/>
        <v>7.766</v>
      </c>
    </row>
    <row r="472" spans="1:9" s="506" customFormat="1" ht="18" customHeight="1" hidden="1">
      <c r="A472" s="435" t="s">
        <v>825</v>
      </c>
      <c r="B472" s="633">
        <v>50728</v>
      </c>
      <c r="C472" s="502"/>
      <c r="D472" s="503" t="s">
        <v>52</v>
      </c>
      <c r="E472" s="504" t="s">
        <v>42</v>
      </c>
      <c r="F472" s="504">
        <v>10</v>
      </c>
      <c r="G472" s="392">
        <v>9.59</v>
      </c>
      <c r="H472" s="505">
        <v>10</v>
      </c>
      <c r="I472" s="509">
        <f t="shared" si="27"/>
        <v>10.549</v>
      </c>
    </row>
    <row r="473" spans="1:9" s="506" customFormat="1" ht="18" customHeight="1" hidden="1">
      <c r="A473" s="435" t="s">
        <v>7</v>
      </c>
      <c r="B473" s="633">
        <v>6172</v>
      </c>
      <c r="C473" s="502"/>
      <c r="D473" s="503" t="s">
        <v>52</v>
      </c>
      <c r="E473" s="504" t="s">
        <v>42</v>
      </c>
      <c r="F473" s="504" t="s">
        <v>198</v>
      </c>
      <c r="G473" s="392">
        <v>8.94</v>
      </c>
      <c r="H473" s="505">
        <v>10</v>
      </c>
      <c r="I473" s="509">
        <f t="shared" si="27"/>
        <v>9.834</v>
      </c>
    </row>
    <row r="474" spans="1:9" s="506" customFormat="1" ht="19.5" customHeight="1" hidden="1">
      <c r="A474" s="435" t="s">
        <v>719</v>
      </c>
      <c r="B474" s="633">
        <v>6173</v>
      </c>
      <c r="C474" s="502"/>
      <c r="D474" s="503" t="s">
        <v>52</v>
      </c>
      <c r="E474" s="504" t="s">
        <v>42</v>
      </c>
      <c r="F474" s="504">
        <v>10</v>
      </c>
      <c r="G474" s="392">
        <v>11.86</v>
      </c>
      <c r="H474" s="505">
        <v>10</v>
      </c>
      <c r="I474" s="509">
        <f t="shared" si="27"/>
        <v>13.046</v>
      </c>
    </row>
    <row r="475" spans="1:9" s="506" customFormat="1" ht="18" customHeight="1" hidden="1">
      <c r="A475" s="435" t="s">
        <v>724</v>
      </c>
      <c r="B475" s="633"/>
      <c r="C475" s="502"/>
      <c r="D475" s="503" t="s">
        <v>52</v>
      </c>
      <c r="E475" s="504" t="s">
        <v>42</v>
      </c>
      <c r="F475" s="504" t="s">
        <v>514</v>
      </c>
      <c r="G475" s="392">
        <v>11.52</v>
      </c>
      <c r="H475" s="505">
        <v>10</v>
      </c>
      <c r="I475" s="509">
        <f t="shared" si="27"/>
        <v>12.671999999999999</v>
      </c>
    </row>
    <row r="476" spans="1:9" s="506" customFormat="1" ht="18" customHeight="1" hidden="1">
      <c r="A476" s="435" t="s">
        <v>713</v>
      </c>
      <c r="B476" s="633"/>
      <c r="C476" s="502"/>
      <c r="D476" s="503" t="s">
        <v>52</v>
      </c>
      <c r="E476" s="504" t="s">
        <v>42</v>
      </c>
      <c r="F476" s="504" t="s">
        <v>514</v>
      </c>
      <c r="G476" s="392">
        <v>11.52</v>
      </c>
      <c r="H476" s="505">
        <v>10</v>
      </c>
      <c r="I476" s="509">
        <f t="shared" si="27"/>
        <v>12.671999999999999</v>
      </c>
    </row>
    <row r="477" spans="1:9" s="506" customFormat="1" ht="18" customHeight="1" hidden="1">
      <c r="A477" s="435" t="s">
        <v>1076</v>
      </c>
      <c r="B477" s="633">
        <v>52329</v>
      </c>
      <c r="C477" s="502"/>
      <c r="D477" s="503" t="s">
        <v>52</v>
      </c>
      <c r="E477" s="504" t="s">
        <v>42</v>
      </c>
      <c r="F477" s="504">
        <v>12</v>
      </c>
      <c r="G477" s="392">
        <v>13.1</v>
      </c>
      <c r="H477" s="505">
        <v>10</v>
      </c>
      <c r="I477" s="509">
        <f t="shared" si="27"/>
        <v>14.41</v>
      </c>
    </row>
    <row r="478" spans="1:9" s="506" customFormat="1" ht="18" customHeight="1">
      <c r="A478" s="435" t="s">
        <v>745</v>
      </c>
      <c r="B478" s="633">
        <v>50726</v>
      </c>
      <c r="C478" s="502"/>
      <c r="D478" s="503" t="s">
        <v>52</v>
      </c>
      <c r="E478" s="504" t="s">
        <v>42</v>
      </c>
      <c r="F478" s="504">
        <v>10</v>
      </c>
      <c r="G478" s="392">
        <v>15.49</v>
      </c>
      <c r="H478" s="505">
        <v>10</v>
      </c>
      <c r="I478" s="509">
        <f t="shared" si="27"/>
        <v>17.039</v>
      </c>
    </row>
    <row r="479" spans="1:9" s="506" customFormat="1" ht="18" customHeight="1">
      <c r="A479" s="435" t="s">
        <v>523</v>
      </c>
      <c r="B479" s="633">
        <v>50586</v>
      </c>
      <c r="C479" s="502"/>
      <c r="D479" s="503" t="s">
        <v>52</v>
      </c>
      <c r="E479" s="504" t="s">
        <v>42</v>
      </c>
      <c r="F479" s="504">
        <v>6</v>
      </c>
      <c r="G479" s="392">
        <v>4.6</v>
      </c>
      <c r="H479" s="505">
        <v>10</v>
      </c>
      <c r="I479" s="509">
        <f t="shared" si="27"/>
        <v>5.06</v>
      </c>
    </row>
    <row r="480" spans="1:9" s="506" customFormat="1" ht="18" customHeight="1">
      <c r="A480" s="435" t="s">
        <v>657</v>
      </c>
      <c r="B480" s="633">
        <v>50598</v>
      </c>
      <c r="C480" s="502"/>
      <c r="D480" s="503" t="s">
        <v>52</v>
      </c>
      <c r="E480" s="504" t="s">
        <v>42</v>
      </c>
      <c r="F480" s="504">
        <v>8</v>
      </c>
      <c r="G480" s="392">
        <v>5.16</v>
      </c>
      <c r="H480" s="505">
        <v>10</v>
      </c>
      <c r="I480" s="509">
        <f t="shared" si="27"/>
        <v>5.676</v>
      </c>
    </row>
    <row r="481" spans="1:9" s="506" customFormat="1" ht="18" customHeight="1">
      <c r="A481" s="435" t="s">
        <v>211</v>
      </c>
      <c r="B481" s="633">
        <v>6412</v>
      </c>
      <c r="C481" s="502"/>
      <c r="D481" s="503" t="s">
        <v>52</v>
      </c>
      <c r="E481" s="504" t="s">
        <v>42</v>
      </c>
      <c r="F481" s="504">
        <v>8</v>
      </c>
      <c r="G481" s="392">
        <v>4.99</v>
      </c>
      <c r="H481" s="505">
        <v>10</v>
      </c>
      <c r="I481" s="509">
        <f t="shared" si="27"/>
        <v>5.489</v>
      </c>
    </row>
    <row r="482" spans="1:9" s="506" customFormat="1" ht="18" customHeight="1">
      <c r="A482" s="435" t="s">
        <v>236</v>
      </c>
      <c r="B482" s="633">
        <v>6411</v>
      </c>
      <c r="C482" s="502"/>
      <c r="D482" s="503" t="s">
        <v>52</v>
      </c>
      <c r="E482" s="504" t="s">
        <v>42</v>
      </c>
      <c r="F482" s="504" t="s">
        <v>237</v>
      </c>
      <c r="G482" s="392">
        <v>3.66</v>
      </c>
      <c r="H482" s="505">
        <v>10</v>
      </c>
      <c r="I482" s="509">
        <f t="shared" si="27"/>
        <v>4.026</v>
      </c>
    </row>
    <row r="483" spans="1:9" s="506" customFormat="1" ht="18" customHeight="1">
      <c r="A483" s="435" t="s">
        <v>212</v>
      </c>
      <c r="B483" s="633">
        <v>6415</v>
      </c>
      <c r="C483" s="502"/>
      <c r="D483" s="503" t="s">
        <v>52</v>
      </c>
      <c r="E483" s="504" t="s">
        <v>42</v>
      </c>
      <c r="F483" s="504">
        <v>8</v>
      </c>
      <c r="G483" s="392">
        <v>7.48</v>
      </c>
      <c r="H483" s="505">
        <v>10</v>
      </c>
      <c r="I483" s="509">
        <f t="shared" si="27"/>
        <v>8.228</v>
      </c>
    </row>
    <row r="484" spans="1:9" s="506" customFormat="1" ht="18" customHeight="1" thickBot="1">
      <c r="A484" s="512" t="s">
        <v>824</v>
      </c>
      <c r="B484" s="634">
        <v>50587</v>
      </c>
      <c r="C484" s="513"/>
      <c r="D484" s="514" t="s">
        <v>52</v>
      </c>
      <c r="E484" s="515" t="s">
        <v>42</v>
      </c>
      <c r="F484" s="515">
        <v>12</v>
      </c>
      <c r="G484" s="516">
        <v>3.76</v>
      </c>
      <c r="H484" s="517">
        <v>10</v>
      </c>
      <c r="I484" s="518">
        <f t="shared" si="27"/>
        <v>4.136</v>
      </c>
    </row>
    <row r="485" spans="1:9" s="1" customFormat="1" ht="18" customHeight="1" thickBot="1">
      <c r="A485" s="145" t="s">
        <v>823</v>
      </c>
      <c r="B485" s="603"/>
      <c r="C485" s="146"/>
      <c r="D485" s="146"/>
      <c r="E485" s="146"/>
      <c r="F485" s="146"/>
      <c r="G485" s="146"/>
      <c r="H485" s="146"/>
      <c r="I485" s="472"/>
    </row>
    <row r="486" spans="1:9" s="1" customFormat="1" ht="18" customHeight="1">
      <c r="A486" s="47" t="s">
        <v>1345</v>
      </c>
      <c r="B486" s="635">
        <v>52592</v>
      </c>
      <c r="C486" s="519" t="s">
        <v>394</v>
      </c>
      <c r="D486" s="35" t="s">
        <v>63</v>
      </c>
      <c r="E486" s="36" t="s">
        <v>42</v>
      </c>
      <c r="F486" s="36">
        <v>12.96</v>
      </c>
      <c r="G486" s="380">
        <v>8.71</v>
      </c>
      <c r="H486" s="37">
        <v>10</v>
      </c>
      <c r="I486" s="360">
        <f>G486+G486*H486/100</f>
        <v>9.581000000000001</v>
      </c>
    </row>
    <row r="487" spans="1:9" s="1" customFormat="1" ht="18" customHeight="1">
      <c r="A487" s="25" t="s">
        <v>1346</v>
      </c>
      <c r="B487" s="580">
        <v>50372</v>
      </c>
      <c r="C487" s="129" t="s">
        <v>394</v>
      </c>
      <c r="D487" s="18" t="s">
        <v>63</v>
      </c>
      <c r="E487" s="27" t="s">
        <v>42</v>
      </c>
      <c r="F487" s="27">
        <v>15.36</v>
      </c>
      <c r="G487" s="368">
        <v>8.16</v>
      </c>
      <c r="H487" s="21">
        <v>10</v>
      </c>
      <c r="I487" s="348">
        <f>G487+G487*H487/100</f>
        <v>8.976</v>
      </c>
    </row>
    <row r="488" spans="1:9" s="1" customFormat="1" ht="18" customHeight="1" thickBot="1">
      <c r="A488" s="435" t="s">
        <v>1347</v>
      </c>
      <c r="B488" s="633">
        <v>50380</v>
      </c>
      <c r="C488" s="502" t="s">
        <v>394</v>
      </c>
      <c r="D488" s="503" t="s">
        <v>63</v>
      </c>
      <c r="E488" s="504" t="s">
        <v>42</v>
      </c>
      <c r="F488" s="504">
        <v>9</v>
      </c>
      <c r="G488" s="392">
        <v>9.08</v>
      </c>
      <c r="H488" s="505">
        <v>10</v>
      </c>
      <c r="I488" s="509">
        <f>G488+G488*H488/100</f>
        <v>9.988</v>
      </c>
    </row>
    <row r="489" spans="1:9" s="1" customFormat="1" ht="18" customHeight="1" hidden="1" thickBot="1">
      <c r="A489" s="435" t="s">
        <v>981</v>
      </c>
      <c r="B489" s="690">
        <v>51246</v>
      </c>
      <c r="C489" s="502"/>
      <c r="D489" s="503" t="s">
        <v>52</v>
      </c>
      <c r="E489" s="504" t="s">
        <v>110</v>
      </c>
      <c r="F489" s="504">
        <v>6</v>
      </c>
      <c r="G489" s="392">
        <v>5.18</v>
      </c>
      <c r="H489" s="505">
        <v>10</v>
      </c>
      <c r="I489" s="509">
        <f>G489+G489*H489/100</f>
        <v>5.6979999999999995</v>
      </c>
    </row>
    <row r="490" spans="1:9" s="1" customFormat="1" ht="18" customHeight="1" hidden="1">
      <c r="A490" s="435" t="s">
        <v>982</v>
      </c>
      <c r="B490" s="690">
        <v>51247</v>
      </c>
      <c r="C490" s="502"/>
      <c r="D490" s="503" t="s">
        <v>52</v>
      </c>
      <c r="E490" s="504" t="s">
        <v>110</v>
      </c>
      <c r="F490" s="504">
        <v>6</v>
      </c>
      <c r="G490" s="392">
        <v>5.18</v>
      </c>
      <c r="H490" s="505">
        <v>10</v>
      </c>
      <c r="I490" s="509">
        <f>G490+G490*H490/100</f>
        <v>5.6979999999999995</v>
      </c>
    </row>
    <row r="491" spans="1:9" s="1" customFormat="1" ht="18" customHeight="1" hidden="1" thickBot="1">
      <c r="A491" s="524"/>
      <c r="B491" s="637"/>
      <c r="C491" s="525"/>
      <c r="D491" s="526"/>
      <c r="E491" s="527"/>
      <c r="F491" s="527"/>
      <c r="G491" s="528"/>
      <c r="H491" s="174"/>
      <c r="I491" s="520"/>
    </row>
    <row r="492" spans="1:9" ht="28.5" thickBot="1">
      <c r="A492" s="279" t="s">
        <v>336</v>
      </c>
      <c r="B492" s="573"/>
      <c r="C492" s="139"/>
      <c r="D492" s="139"/>
      <c r="E492" s="139"/>
      <c r="F492" s="139"/>
      <c r="G492" s="139"/>
      <c r="H492" s="139"/>
      <c r="I492" s="248"/>
    </row>
    <row r="493" spans="1:9" ht="18.75">
      <c r="A493" s="143" t="s">
        <v>888</v>
      </c>
      <c r="B493" s="596"/>
      <c r="C493" s="144"/>
      <c r="D493" s="144"/>
      <c r="E493" s="144"/>
      <c r="F493" s="144"/>
      <c r="G493" s="144"/>
      <c r="H493" s="144"/>
      <c r="I493" s="470"/>
    </row>
    <row r="494" spans="1:9" ht="18">
      <c r="A494" s="80" t="s">
        <v>889</v>
      </c>
      <c r="B494" s="22">
        <v>51034</v>
      </c>
      <c r="C494" s="80" t="s">
        <v>890</v>
      </c>
      <c r="D494" s="22" t="s">
        <v>891</v>
      </c>
      <c r="E494" s="19" t="s">
        <v>44</v>
      </c>
      <c r="F494" s="19">
        <v>10</v>
      </c>
      <c r="G494" s="343">
        <v>5.24</v>
      </c>
      <c r="H494" s="21">
        <v>20</v>
      </c>
      <c r="I494" s="343">
        <f>G494+G494*H494/100</f>
        <v>6.288</v>
      </c>
    </row>
    <row r="495" spans="1:9" ht="18">
      <c r="A495" s="80" t="s">
        <v>892</v>
      </c>
      <c r="B495" s="22">
        <v>51035</v>
      </c>
      <c r="C495" s="80" t="s">
        <v>890</v>
      </c>
      <c r="D495" s="22" t="s">
        <v>891</v>
      </c>
      <c r="E495" s="19" t="s">
        <v>44</v>
      </c>
      <c r="F495" s="19">
        <v>12</v>
      </c>
      <c r="G495" s="343">
        <v>1.1</v>
      </c>
      <c r="H495" s="21">
        <v>20</v>
      </c>
      <c r="I495" s="343">
        <f>G495+G495*H495/100</f>
        <v>1.32</v>
      </c>
    </row>
    <row r="496" spans="1:9" ht="18">
      <c r="A496" s="80" t="s">
        <v>893</v>
      </c>
      <c r="B496" s="22">
        <v>51036</v>
      </c>
      <c r="C496" s="80" t="s">
        <v>890</v>
      </c>
      <c r="D496" s="22" t="s">
        <v>891</v>
      </c>
      <c r="E496" s="19" t="s">
        <v>44</v>
      </c>
      <c r="F496" s="19">
        <v>10</v>
      </c>
      <c r="G496" s="343">
        <v>4.91</v>
      </c>
      <c r="H496" s="21">
        <v>20</v>
      </c>
      <c r="I496" s="343">
        <f>G496+G496*H496/100</f>
        <v>5.892</v>
      </c>
    </row>
    <row r="497" spans="1:9" ht="18">
      <c r="A497" s="80" t="s">
        <v>894</v>
      </c>
      <c r="B497" s="22">
        <v>51037</v>
      </c>
      <c r="C497" s="80" t="s">
        <v>890</v>
      </c>
      <c r="D497" s="22" t="s">
        <v>891</v>
      </c>
      <c r="E497" s="19" t="s">
        <v>44</v>
      </c>
      <c r="F497" s="19">
        <v>10</v>
      </c>
      <c r="G497" s="343">
        <v>8.51</v>
      </c>
      <c r="H497" s="21">
        <v>20</v>
      </c>
      <c r="I497" s="343">
        <f aca="true" t="shared" si="28" ref="I497:I509">G497+G497*H497/100</f>
        <v>10.212</v>
      </c>
    </row>
    <row r="498" spans="1:9" ht="18">
      <c r="A498" s="80" t="s">
        <v>895</v>
      </c>
      <c r="B498" s="22">
        <v>51038</v>
      </c>
      <c r="C498" s="80" t="s">
        <v>890</v>
      </c>
      <c r="D498" s="22" t="s">
        <v>891</v>
      </c>
      <c r="E498" s="19" t="s">
        <v>44</v>
      </c>
      <c r="F498" s="19">
        <v>10</v>
      </c>
      <c r="G498" s="343">
        <v>5.6</v>
      </c>
      <c r="H498" s="21">
        <v>20</v>
      </c>
      <c r="I498" s="343">
        <f t="shared" si="28"/>
        <v>6.72</v>
      </c>
    </row>
    <row r="499" spans="1:9" ht="18">
      <c r="A499" s="80" t="s">
        <v>896</v>
      </c>
      <c r="B499" s="22">
        <v>51039</v>
      </c>
      <c r="C499" s="80" t="s">
        <v>890</v>
      </c>
      <c r="D499" s="22" t="s">
        <v>891</v>
      </c>
      <c r="E499" s="19" t="s">
        <v>44</v>
      </c>
      <c r="F499" s="19">
        <v>10</v>
      </c>
      <c r="G499" s="343">
        <v>5.56</v>
      </c>
      <c r="H499" s="21">
        <v>20</v>
      </c>
      <c r="I499" s="343">
        <f t="shared" si="28"/>
        <v>6.672</v>
      </c>
    </row>
    <row r="500" spans="1:9" ht="18" hidden="1">
      <c r="A500" s="80" t="s">
        <v>897</v>
      </c>
      <c r="B500" s="22">
        <v>51040</v>
      </c>
      <c r="C500" s="80" t="s">
        <v>890</v>
      </c>
      <c r="D500" s="22" t="s">
        <v>891</v>
      </c>
      <c r="E500" s="19" t="s">
        <v>44</v>
      </c>
      <c r="F500" s="19">
        <v>10</v>
      </c>
      <c r="G500" s="343">
        <v>11.2035</v>
      </c>
      <c r="H500" s="21">
        <v>20</v>
      </c>
      <c r="I500" s="343">
        <f t="shared" si="28"/>
        <v>13.4442</v>
      </c>
    </row>
    <row r="501" spans="1:9" ht="18">
      <c r="A501" s="80" t="s">
        <v>898</v>
      </c>
      <c r="B501" s="22">
        <v>51041</v>
      </c>
      <c r="C501" s="80" t="s">
        <v>890</v>
      </c>
      <c r="D501" s="22" t="s">
        <v>891</v>
      </c>
      <c r="E501" s="19" t="s">
        <v>44</v>
      </c>
      <c r="F501" s="19">
        <v>10</v>
      </c>
      <c r="G501" s="343">
        <v>4.42</v>
      </c>
      <c r="H501" s="21">
        <v>20</v>
      </c>
      <c r="I501" s="343">
        <f t="shared" si="28"/>
        <v>5.304</v>
      </c>
    </row>
    <row r="502" spans="1:9" ht="18">
      <c r="A502" s="80" t="s">
        <v>899</v>
      </c>
      <c r="B502" s="22">
        <v>51042</v>
      </c>
      <c r="C502" s="80" t="s">
        <v>890</v>
      </c>
      <c r="D502" s="22" t="s">
        <v>891</v>
      </c>
      <c r="E502" s="19" t="s">
        <v>44</v>
      </c>
      <c r="F502" s="19">
        <v>12</v>
      </c>
      <c r="G502" s="343">
        <v>1.87</v>
      </c>
      <c r="H502" s="21">
        <v>20</v>
      </c>
      <c r="I502" s="343">
        <f t="shared" si="28"/>
        <v>2.244</v>
      </c>
    </row>
    <row r="503" spans="1:9" ht="18">
      <c r="A503" s="80" t="s">
        <v>900</v>
      </c>
      <c r="B503" s="22">
        <v>51043</v>
      </c>
      <c r="C503" s="80" t="s">
        <v>890</v>
      </c>
      <c r="D503" s="22" t="s">
        <v>891</v>
      </c>
      <c r="E503" s="19" t="s">
        <v>44</v>
      </c>
      <c r="F503" s="19">
        <v>12</v>
      </c>
      <c r="G503" s="343">
        <v>1.71</v>
      </c>
      <c r="H503" s="21">
        <v>20</v>
      </c>
      <c r="I503" s="343">
        <f t="shared" si="28"/>
        <v>2.052</v>
      </c>
    </row>
    <row r="504" spans="1:9" ht="18">
      <c r="A504" s="80" t="s">
        <v>1001</v>
      </c>
      <c r="B504" s="22">
        <v>51044</v>
      </c>
      <c r="C504" s="80" t="s">
        <v>890</v>
      </c>
      <c r="D504" s="22" t="s">
        <v>891</v>
      </c>
      <c r="E504" s="19" t="s">
        <v>44</v>
      </c>
      <c r="F504" s="19">
        <v>10</v>
      </c>
      <c r="G504" s="343">
        <v>3.92</v>
      </c>
      <c r="H504" s="21">
        <v>20</v>
      </c>
      <c r="I504" s="343">
        <f t="shared" si="28"/>
        <v>4.704</v>
      </c>
    </row>
    <row r="505" spans="1:9" ht="18">
      <c r="A505" s="80" t="s">
        <v>902</v>
      </c>
      <c r="B505" s="22">
        <v>51045</v>
      </c>
      <c r="C505" s="80" t="s">
        <v>890</v>
      </c>
      <c r="D505" s="22" t="s">
        <v>891</v>
      </c>
      <c r="E505" s="19" t="s">
        <v>44</v>
      </c>
      <c r="F505" s="19">
        <v>10</v>
      </c>
      <c r="G505" s="343">
        <v>3.2445</v>
      </c>
      <c r="H505" s="21">
        <v>20</v>
      </c>
      <c r="I505" s="343">
        <f t="shared" si="28"/>
        <v>3.8933999999999997</v>
      </c>
    </row>
    <row r="506" spans="1:9" ht="18">
      <c r="A506" s="80" t="s">
        <v>903</v>
      </c>
      <c r="B506" s="22">
        <v>51046</v>
      </c>
      <c r="C506" s="80" t="s">
        <v>890</v>
      </c>
      <c r="D506" s="22" t="s">
        <v>891</v>
      </c>
      <c r="E506" s="19" t="s">
        <v>44</v>
      </c>
      <c r="F506" s="19">
        <v>10</v>
      </c>
      <c r="G506" s="343">
        <v>4.19</v>
      </c>
      <c r="H506" s="21">
        <v>20</v>
      </c>
      <c r="I506" s="343">
        <f t="shared" si="28"/>
        <v>5.0280000000000005</v>
      </c>
    </row>
    <row r="507" spans="1:9" ht="18">
      <c r="A507" s="80" t="s">
        <v>904</v>
      </c>
      <c r="B507" s="22">
        <v>51047</v>
      </c>
      <c r="C507" s="80" t="s">
        <v>890</v>
      </c>
      <c r="D507" s="22" t="s">
        <v>891</v>
      </c>
      <c r="E507" s="19" t="s">
        <v>44</v>
      </c>
      <c r="F507" s="19">
        <v>10</v>
      </c>
      <c r="G507" s="343">
        <v>3.4755000000000003</v>
      </c>
      <c r="H507" s="21">
        <v>20</v>
      </c>
      <c r="I507" s="343">
        <f t="shared" si="28"/>
        <v>4.1706</v>
      </c>
    </row>
    <row r="508" spans="1:9" ht="18">
      <c r="A508" s="80" t="s">
        <v>1040</v>
      </c>
      <c r="B508" s="22" t="s">
        <v>1039</v>
      </c>
      <c r="C508" s="80" t="s">
        <v>890</v>
      </c>
      <c r="D508" s="22" t="s">
        <v>891</v>
      </c>
      <c r="E508" s="19" t="s">
        <v>44</v>
      </c>
      <c r="F508" s="19">
        <v>10</v>
      </c>
      <c r="G508" s="343">
        <v>4.2524999999999995</v>
      </c>
      <c r="H508" s="21">
        <v>20</v>
      </c>
      <c r="I508" s="343">
        <f>G508+G508*H508/100</f>
        <v>5.103</v>
      </c>
    </row>
    <row r="509" spans="1:9" ht="18">
      <c r="A509" s="80" t="s">
        <v>912</v>
      </c>
      <c r="B509" s="22">
        <v>51032</v>
      </c>
      <c r="C509" s="80" t="s">
        <v>906</v>
      </c>
      <c r="D509" s="22" t="s">
        <v>891</v>
      </c>
      <c r="E509" s="19" t="s">
        <v>44</v>
      </c>
      <c r="F509" s="19">
        <v>6</v>
      </c>
      <c r="G509" s="343">
        <v>6.34</v>
      </c>
      <c r="H509" s="21">
        <v>10</v>
      </c>
      <c r="I509" s="343">
        <f t="shared" si="28"/>
        <v>6.974</v>
      </c>
    </row>
    <row r="510" spans="1:9" ht="18">
      <c r="A510" s="80" t="s">
        <v>254</v>
      </c>
      <c r="B510" s="22">
        <v>50145</v>
      </c>
      <c r="C510" s="80"/>
      <c r="D510" s="22" t="s">
        <v>48</v>
      </c>
      <c r="E510" s="19" t="s">
        <v>44</v>
      </c>
      <c r="F510" s="19">
        <v>10</v>
      </c>
      <c r="G510" s="343">
        <v>14.763</v>
      </c>
      <c r="H510" s="21">
        <v>20</v>
      </c>
      <c r="I510" s="343">
        <f>G510+G510*H510/100</f>
        <v>17.7156</v>
      </c>
    </row>
    <row r="511" spans="1:9" ht="18" hidden="1">
      <c r="A511" s="904" t="s">
        <v>1351</v>
      </c>
      <c r="B511" s="769">
        <v>52609</v>
      </c>
      <c r="C511" s="904"/>
      <c r="D511" s="769" t="s">
        <v>48</v>
      </c>
      <c r="E511" s="756" t="s">
        <v>1352</v>
      </c>
      <c r="F511" s="756">
        <v>5</v>
      </c>
      <c r="G511" s="559">
        <v>88.5</v>
      </c>
      <c r="H511" s="665">
        <v>20</v>
      </c>
      <c r="I511" s="559">
        <f>G511+G511*H511/100</f>
        <v>106.2</v>
      </c>
    </row>
    <row r="512" spans="1:9" ht="18">
      <c r="A512" s="80" t="s">
        <v>481</v>
      </c>
      <c r="B512" s="22" t="s">
        <v>1405</v>
      </c>
      <c r="C512" s="80" t="s">
        <v>1055</v>
      </c>
      <c r="D512" s="22" t="s">
        <v>52</v>
      </c>
      <c r="E512" s="19" t="s">
        <v>43</v>
      </c>
      <c r="F512" s="19" t="s">
        <v>1406</v>
      </c>
      <c r="G512" s="343">
        <v>7.26</v>
      </c>
      <c r="H512" s="21">
        <v>20</v>
      </c>
      <c r="I512" s="343">
        <f>G512+G512*H512/100</f>
        <v>8.712</v>
      </c>
    </row>
    <row r="513" spans="1:9" ht="18">
      <c r="A513" s="80" t="s">
        <v>1400</v>
      </c>
      <c r="B513" s="22">
        <v>52710</v>
      </c>
      <c r="C513" s="80" t="s">
        <v>1055</v>
      </c>
      <c r="D513" s="22" t="s">
        <v>52</v>
      </c>
      <c r="E513" s="19" t="s">
        <v>44</v>
      </c>
      <c r="F513" s="19">
        <v>20</v>
      </c>
      <c r="G513" s="343">
        <v>5.82</v>
      </c>
      <c r="H513" s="21">
        <v>20</v>
      </c>
      <c r="I513" s="343">
        <f>G513+G513*H513/100</f>
        <v>6.984</v>
      </c>
    </row>
    <row r="514" spans="1:9" ht="18" hidden="1">
      <c r="A514" s="80" t="s">
        <v>1401</v>
      </c>
      <c r="B514" s="22">
        <v>52711</v>
      </c>
      <c r="C514" s="80" t="s">
        <v>1055</v>
      </c>
      <c r="D514" s="22" t="s">
        <v>52</v>
      </c>
      <c r="E514" s="19" t="s">
        <v>110</v>
      </c>
      <c r="F514" s="19">
        <v>10</v>
      </c>
      <c r="G514" s="343">
        <v>16.8</v>
      </c>
      <c r="H514" s="21">
        <v>20</v>
      </c>
      <c r="I514" s="343">
        <f>G514+G514*H514/100</f>
        <v>20.16</v>
      </c>
    </row>
    <row r="515" spans="1:9" ht="19.5" thickBot="1">
      <c r="A515" s="145" t="s">
        <v>905</v>
      </c>
      <c r="B515" s="603"/>
      <c r="C515" s="146"/>
      <c r="D515" s="146"/>
      <c r="E515" s="146"/>
      <c r="F515" s="146"/>
      <c r="G515" s="146"/>
      <c r="H515" s="146"/>
      <c r="I515" s="472"/>
    </row>
    <row r="516" spans="1:9" ht="18">
      <c r="A516" s="54" t="s">
        <v>907</v>
      </c>
      <c r="B516" s="55">
        <v>51027</v>
      </c>
      <c r="C516" s="132" t="s">
        <v>906</v>
      </c>
      <c r="D516" s="55" t="s">
        <v>891</v>
      </c>
      <c r="E516" s="56" t="s">
        <v>44</v>
      </c>
      <c r="F516" s="56">
        <v>4</v>
      </c>
      <c r="G516" s="358">
        <v>8.86</v>
      </c>
      <c r="H516" s="37">
        <v>10</v>
      </c>
      <c r="I516" s="360">
        <f aca="true" t="shared" si="29" ref="I516:I527">G516+G516*H516/100</f>
        <v>9.745999999999999</v>
      </c>
    </row>
    <row r="517" spans="1:9" ht="18">
      <c r="A517" s="53" t="s">
        <v>908</v>
      </c>
      <c r="B517" s="22">
        <v>51028</v>
      </c>
      <c r="C517" s="80" t="s">
        <v>906</v>
      </c>
      <c r="D517" s="22" t="s">
        <v>891</v>
      </c>
      <c r="E517" s="19" t="s">
        <v>44</v>
      </c>
      <c r="F517" s="19">
        <v>10</v>
      </c>
      <c r="G517" s="343">
        <v>2.8979999999999997</v>
      </c>
      <c r="H517" s="21">
        <v>10</v>
      </c>
      <c r="I517" s="348">
        <f t="shared" si="29"/>
        <v>3.1877999999999997</v>
      </c>
    </row>
    <row r="518" spans="1:9" ht="18" hidden="1">
      <c r="A518" s="53" t="s">
        <v>1140</v>
      </c>
      <c r="B518" s="22">
        <v>52388</v>
      </c>
      <c r="C518" s="80" t="s">
        <v>906</v>
      </c>
      <c r="D518" s="22" t="s">
        <v>891</v>
      </c>
      <c r="E518" s="19" t="s">
        <v>44</v>
      </c>
      <c r="F518" s="19">
        <v>4</v>
      </c>
      <c r="G518" s="343">
        <v>6.97</v>
      </c>
      <c r="H518" s="21">
        <v>10</v>
      </c>
      <c r="I518" s="348">
        <f t="shared" si="29"/>
        <v>7.667</v>
      </c>
    </row>
    <row r="519" spans="1:9" ht="18">
      <c r="A519" s="53" t="s">
        <v>1139</v>
      </c>
      <c r="B519" s="22">
        <v>51029</v>
      </c>
      <c r="C519" s="80" t="s">
        <v>906</v>
      </c>
      <c r="D519" s="22" t="s">
        <v>891</v>
      </c>
      <c r="E519" s="19" t="s">
        <v>44</v>
      </c>
      <c r="F519" s="19">
        <v>4</v>
      </c>
      <c r="G519" s="343">
        <v>9.5</v>
      </c>
      <c r="H519" s="21">
        <v>10</v>
      </c>
      <c r="I519" s="348">
        <f t="shared" si="29"/>
        <v>10.45</v>
      </c>
    </row>
    <row r="520" spans="1:9" ht="18">
      <c r="A520" s="53" t="s">
        <v>910</v>
      </c>
      <c r="B520" s="22">
        <v>51030</v>
      </c>
      <c r="C520" s="80" t="s">
        <v>906</v>
      </c>
      <c r="D520" s="22" t="s">
        <v>891</v>
      </c>
      <c r="E520" s="19" t="s">
        <v>44</v>
      </c>
      <c r="F520" s="19">
        <v>10</v>
      </c>
      <c r="G520" s="343">
        <v>3.0555000000000003</v>
      </c>
      <c r="H520" s="21">
        <v>10</v>
      </c>
      <c r="I520" s="348">
        <f t="shared" si="29"/>
        <v>3.3610500000000005</v>
      </c>
    </row>
    <row r="521" spans="1:9" ht="18">
      <c r="A521" s="53" t="s">
        <v>1138</v>
      </c>
      <c r="B521" s="22">
        <v>52389</v>
      </c>
      <c r="C521" s="80" t="s">
        <v>906</v>
      </c>
      <c r="D521" s="22" t="s">
        <v>891</v>
      </c>
      <c r="E521" s="19" t="s">
        <v>44</v>
      </c>
      <c r="F521" s="19">
        <v>4</v>
      </c>
      <c r="G521" s="343">
        <v>7.42</v>
      </c>
      <c r="H521" s="21">
        <v>10</v>
      </c>
      <c r="I521" s="348">
        <f t="shared" si="29"/>
        <v>8.161999999999999</v>
      </c>
    </row>
    <row r="522" spans="1:9" ht="18">
      <c r="A522" s="53" t="s">
        <v>911</v>
      </c>
      <c r="B522" s="22">
        <v>51031</v>
      </c>
      <c r="C522" s="80" t="s">
        <v>906</v>
      </c>
      <c r="D522" s="22" t="s">
        <v>891</v>
      </c>
      <c r="E522" s="19" t="s">
        <v>44</v>
      </c>
      <c r="F522" s="19">
        <v>10</v>
      </c>
      <c r="G522" s="343">
        <v>3.0135</v>
      </c>
      <c r="H522" s="21">
        <v>10</v>
      </c>
      <c r="I522" s="348">
        <f t="shared" si="29"/>
        <v>3.31485</v>
      </c>
    </row>
    <row r="523" spans="1:9" ht="39.75" customHeight="1">
      <c r="A523" s="72" t="s">
        <v>1141</v>
      </c>
      <c r="B523" s="22">
        <v>52390</v>
      </c>
      <c r="C523" s="153" t="s">
        <v>1136</v>
      </c>
      <c r="D523" s="22" t="s">
        <v>891</v>
      </c>
      <c r="E523" s="19" t="s">
        <v>44</v>
      </c>
      <c r="F523" s="19">
        <v>4</v>
      </c>
      <c r="G523" s="343">
        <v>8.91</v>
      </c>
      <c r="H523" s="21">
        <v>10</v>
      </c>
      <c r="I523" s="348">
        <f t="shared" si="29"/>
        <v>9.801</v>
      </c>
    </row>
    <row r="524" spans="1:9" ht="18.75" thickBot="1">
      <c r="A524" s="72" t="s">
        <v>913</v>
      </c>
      <c r="B524" s="22">
        <v>51033</v>
      </c>
      <c r="C524" s="153" t="s">
        <v>906</v>
      </c>
      <c r="D524" s="22" t="s">
        <v>891</v>
      </c>
      <c r="E524" s="19" t="s">
        <v>44</v>
      </c>
      <c r="F524" s="19">
        <v>4</v>
      </c>
      <c r="G524" s="343">
        <v>7.52</v>
      </c>
      <c r="H524" s="21">
        <v>10</v>
      </c>
      <c r="I524" s="348">
        <f t="shared" si="29"/>
        <v>8.272</v>
      </c>
    </row>
    <row r="525" spans="1:9" ht="18.75" hidden="1" thickBot="1">
      <c r="A525" s="175" t="s">
        <v>122</v>
      </c>
      <c r="B525" s="62"/>
      <c r="C525" s="187"/>
      <c r="D525" s="62" t="s">
        <v>891</v>
      </c>
      <c r="E525" s="63" t="s">
        <v>44</v>
      </c>
      <c r="F525" s="63">
        <v>20</v>
      </c>
      <c r="G525" s="346">
        <v>62140</v>
      </c>
      <c r="H525" s="51">
        <v>10</v>
      </c>
      <c r="I525" s="349">
        <f t="shared" si="29"/>
        <v>68354</v>
      </c>
    </row>
    <row r="526" spans="1:9" ht="18" customHeight="1">
      <c r="A526" s="729" t="s">
        <v>1142</v>
      </c>
      <c r="B526" s="35">
        <v>52391</v>
      </c>
      <c r="C526" s="731" t="s">
        <v>906</v>
      </c>
      <c r="D526" s="35" t="s">
        <v>891</v>
      </c>
      <c r="E526" s="36" t="s">
        <v>44</v>
      </c>
      <c r="F526" s="36">
        <v>4</v>
      </c>
      <c r="G526" s="358">
        <v>9.83</v>
      </c>
      <c r="H526" s="37">
        <v>10</v>
      </c>
      <c r="I526" s="360">
        <f t="shared" si="29"/>
        <v>10.813</v>
      </c>
    </row>
    <row r="527" spans="1:9" ht="18.75" customHeight="1" thickBot="1">
      <c r="A527" s="117" t="s">
        <v>1137</v>
      </c>
      <c r="B527" s="41">
        <v>52392</v>
      </c>
      <c r="C527" s="740" t="s">
        <v>906</v>
      </c>
      <c r="D527" s="41" t="s">
        <v>891</v>
      </c>
      <c r="E527" s="42" t="s">
        <v>44</v>
      </c>
      <c r="F527" s="42">
        <v>4</v>
      </c>
      <c r="G527" s="357">
        <v>10.63</v>
      </c>
      <c r="H527" s="43">
        <v>10</v>
      </c>
      <c r="I527" s="359">
        <f t="shared" si="29"/>
        <v>11.693000000000001</v>
      </c>
    </row>
    <row r="528" spans="1:9" ht="19.5" thickBot="1">
      <c r="A528" s="854" t="s">
        <v>337</v>
      </c>
      <c r="B528" s="855"/>
      <c r="C528" s="856"/>
      <c r="D528" s="856"/>
      <c r="E528" s="856"/>
      <c r="F528" s="856"/>
      <c r="G528" s="856"/>
      <c r="H528" s="856"/>
      <c r="I528" s="857"/>
    </row>
    <row r="529" spans="1:9" ht="18">
      <c r="A529" s="53" t="s">
        <v>303</v>
      </c>
      <c r="B529" s="578">
        <v>50077</v>
      </c>
      <c r="C529" s="113"/>
      <c r="D529" s="22" t="s">
        <v>31</v>
      </c>
      <c r="E529" s="19" t="s">
        <v>43</v>
      </c>
      <c r="F529" s="19">
        <v>10</v>
      </c>
      <c r="G529" s="343">
        <v>3.5</v>
      </c>
      <c r="H529" s="21">
        <v>20</v>
      </c>
      <c r="I529" s="348">
        <f>G529+G529*H529/100</f>
        <v>4.2</v>
      </c>
    </row>
    <row r="530" spans="1:9" ht="18">
      <c r="A530" s="57" t="s">
        <v>1156</v>
      </c>
      <c r="B530" s="581">
        <v>52402</v>
      </c>
      <c r="C530" s="123"/>
      <c r="D530" s="62" t="s">
        <v>31</v>
      </c>
      <c r="E530" s="63" t="s">
        <v>43</v>
      </c>
      <c r="F530" s="63">
        <v>10</v>
      </c>
      <c r="G530" s="346">
        <v>90.41</v>
      </c>
      <c r="H530" s="51">
        <v>20</v>
      </c>
      <c r="I530" s="349">
        <f>G530+G530*H530/100</f>
        <v>108.49199999999999</v>
      </c>
    </row>
    <row r="531" spans="1:9" ht="18" hidden="1">
      <c r="A531" s="57" t="s">
        <v>1020</v>
      </c>
      <c r="B531" s="581">
        <v>52072</v>
      </c>
      <c r="C531" s="123"/>
      <c r="D531" s="62" t="s">
        <v>1021</v>
      </c>
      <c r="E531" s="63" t="s">
        <v>186</v>
      </c>
      <c r="F531" s="63">
        <v>10</v>
      </c>
      <c r="G531" s="346">
        <v>8.84</v>
      </c>
      <c r="H531" s="51">
        <v>20</v>
      </c>
      <c r="I531" s="349">
        <f>G531+G531*H531/100</f>
        <v>10.608</v>
      </c>
    </row>
    <row r="532" spans="1:9" ht="18.75" thickBot="1">
      <c r="A532" s="59" t="s">
        <v>304</v>
      </c>
      <c r="B532" s="586">
        <v>50151</v>
      </c>
      <c r="C532" s="121"/>
      <c r="D532" s="60" t="s">
        <v>31</v>
      </c>
      <c r="E532" s="61" t="s">
        <v>40</v>
      </c>
      <c r="F532" s="61">
        <v>1</v>
      </c>
      <c r="G532" s="357">
        <v>114.72</v>
      </c>
      <c r="H532" s="43">
        <v>20</v>
      </c>
      <c r="I532" s="359">
        <f>G532+G532*H532/100</f>
        <v>137.664</v>
      </c>
    </row>
    <row r="533" spans="1:9" ht="19.5" thickBot="1">
      <c r="A533" s="858" t="s">
        <v>338</v>
      </c>
      <c r="B533" s="859"/>
      <c r="C533" s="860"/>
      <c r="D533" s="860"/>
      <c r="E533" s="860"/>
      <c r="F533" s="860"/>
      <c r="G533" s="860"/>
      <c r="H533" s="860"/>
      <c r="I533" s="861"/>
    </row>
    <row r="534" spans="1:9" ht="18">
      <c r="A534" s="47" t="s">
        <v>1000</v>
      </c>
      <c r="B534" s="803">
        <v>51112</v>
      </c>
      <c r="C534" s="172" t="s">
        <v>743</v>
      </c>
      <c r="D534" s="35" t="s">
        <v>98</v>
      </c>
      <c r="E534" s="199" t="s">
        <v>44</v>
      </c>
      <c r="F534" s="36">
        <v>36</v>
      </c>
      <c r="G534" s="358">
        <v>5.892428202570922</v>
      </c>
      <c r="H534" s="37">
        <v>20</v>
      </c>
      <c r="I534" s="360">
        <f>G534+G534*H534/100</f>
        <v>7.070913843085106</v>
      </c>
    </row>
    <row r="535" spans="1:9" ht="18" hidden="1">
      <c r="A535" s="38" t="s">
        <v>258</v>
      </c>
      <c r="B535" s="660">
        <v>50304</v>
      </c>
      <c r="C535" s="147"/>
      <c r="D535" s="39" t="s">
        <v>77</v>
      </c>
      <c r="E535" s="39" t="s">
        <v>44</v>
      </c>
      <c r="F535" s="39">
        <v>40</v>
      </c>
      <c r="G535" s="368">
        <v>4.99</v>
      </c>
      <c r="H535" s="39">
        <v>20</v>
      </c>
      <c r="I535" s="668">
        <f>G535+G535*H535/100</f>
        <v>5.988</v>
      </c>
    </row>
    <row r="536" spans="1:9" ht="18">
      <c r="A536" s="53" t="s">
        <v>16</v>
      </c>
      <c r="B536" s="22">
        <v>50210</v>
      </c>
      <c r="C536" s="80"/>
      <c r="D536" s="19" t="s">
        <v>77</v>
      </c>
      <c r="E536" s="19" t="s">
        <v>44</v>
      </c>
      <c r="F536" s="19">
        <v>20</v>
      </c>
      <c r="G536" s="343">
        <v>10.42</v>
      </c>
      <c r="H536" s="64">
        <v>20</v>
      </c>
      <c r="I536" s="348">
        <f>G536+G536*H536/100</f>
        <v>12.504</v>
      </c>
    </row>
    <row r="537" spans="1:9" ht="18" hidden="1">
      <c r="A537" s="53" t="s">
        <v>112</v>
      </c>
      <c r="B537" s="22"/>
      <c r="C537" s="80" t="s">
        <v>398</v>
      </c>
      <c r="D537" s="22" t="s">
        <v>74</v>
      </c>
      <c r="E537" s="19" t="s">
        <v>43</v>
      </c>
      <c r="F537" s="19">
        <v>20</v>
      </c>
      <c r="G537" s="20">
        <v>86927.5</v>
      </c>
      <c r="H537" s="64">
        <v>20</v>
      </c>
      <c r="I537" s="348">
        <f>G537+G537*H537/100</f>
        <v>104313</v>
      </c>
    </row>
    <row r="538" spans="1:9" ht="18.75" thickBot="1">
      <c r="A538" s="669" t="s">
        <v>799</v>
      </c>
      <c r="B538" s="670">
        <v>50659</v>
      </c>
      <c r="C538" s="671"/>
      <c r="D538" s="670" t="s">
        <v>63</v>
      </c>
      <c r="E538" s="672" t="s">
        <v>44</v>
      </c>
      <c r="F538" s="672">
        <v>9</v>
      </c>
      <c r="G538" s="386">
        <v>9.66</v>
      </c>
      <c r="H538" s="673">
        <v>10</v>
      </c>
      <c r="I538" s="473">
        <f>G538+G538*H538/100</f>
        <v>10.626</v>
      </c>
    </row>
    <row r="539" spans="1:9" ht="21" thickBot="1">
      <c r="A539" s="291" t="s">
        <v>347</v>
      </c>
      <c r="B539" s="638"/>
      <c r="C539" s="259"/>
      <c r="D539" s="259"/>
      <c r="E539" s="259"/>
      <c r="F539" s="259"/>
      <c r="G539" s="259"/>
      <c r="H539" s="259"/>
      <c r="I539" s="413"/>
    </row>
    <row r="540" spans="1:9" ht="18.75">
      <c r="A540" s="462" t="s">
        <v>1182</v>
      </c>
      <c r="B540" s="590"/>
      <c r="C540" s="233"/>
      <c r="D540" s="233"/>
      <c r="E540" s="233"/>
      <c r="F540" s="233"/>
      <c r="G540" s="233"/>
      <c r="H540" s="233"/>
      <c r="I540" s="463"/>
    </row>
    <row r="541" spans="1:9" ht="18">
      <c r="A541" s="796" t="s">
        <v>1422</v>
      </c>
      <c r="B541" s="806">
        <v>52810</v>
      </c>
      <c r="C541" s="796" t="s">
        <v>1196</v>
      </c>
      <c r="D541" s="806" t="s">
        <v>72</v>
      </c>
      <c r="E541" s="806" t="s">
        <v>40</v>
      </c>
      <c r="F541" s="806">
        <v>30</v>
      </c>
      <c r="G541" s="807">
        <v>18.06</v>
      </c>
      <c r="H541" s="806">
        <v>10</v>
      </c>
      <c r="I541" s="808">
        <f aca="true" t="shared" si="30" ref="I541:I558">G541+G541*H541/100</f>
        <v>19.866</v>
      </c>
    </row>
    <row r="542" spans="1:9" ht="24.75" customHeight="1">
      <c r="A542" s="156" t="s">
        <v>795</v>
      </c>
      <c r="B542" s="628">
        <v>50339</v>
      </c>
      <c r="C542" s="157" t="s">
        <v>440</v>
      </c>
      <c r="D542" s="74" t="s">
        <v>72</v>
      </c>
      <c r="E542" s="77" t="s">
        <v>40</v>
      </c>
      <c r="F542" s="77">
        <v>24</v>
      </c>
      <c r="G542" s="353">
        <v>14.33</v>
      </c>
      <c r="H542" s="67">
        <v>10</v>
      </c>
      <c r="I542" s="922">
        <f t="shared" si="30"/>
        <v>15.763</v>
      </c>
    </row>
    <row r="543" spans="1:9" ht="29.25" customHeight="1">
      <c r="A543" s="796" t="s">
        <v>1184</v>
      </c>
      <c r="B543" s="806">
        <v>52424</v>
      </c>
      <c r="C543" s="796" t="s">
        <v>1196</v>
      </c>
      <c r="D543" s="806" t="s">
        <v>72</v>
      </c>
      <c r="E543" s="806" t="s">
        <v>40</v>
      </c>
      <c r="F543" s="806">
        <v>24</v>
      </c>
      <c r="G543" s="807">
        <v>13.45</v>
      </c>
      <c r="H543" s="806">
        <v>10</v>
      </c>
      <c r="I543" s="808">
        <f t="shared" si="30"/>
        <v>14.795</v>
      </c>
    </row>
    <row r="544" spans="1:9" ht="26.25" customHeight="1">
      <c r="A544" s="38" t="s">
        <v>796</v>
      </c>
      <c r="B544" s="580">
        <v>50340</v>
      </c>
      <c r="C544" s="147" t="s">
        <v>440</v>
      </c>
      <c r="D544" s="18" t="s">
        <v>72</v>
      </c>
      <c r="E544" s="27" t="s">
        <v>40</v>
      </c>
      <c r="F544" s="27">
        <v>48</v>
      </c>
      <c r="G544" s="343">
        <v>18.12</v>
      </c>
      <c r="H544" s="21">
        <v>10</v>
      </c>
      <c r="I544" s="348">
        <f t="shared" si="30"/>
        <v>19.932000000000002</v>
      </c>
    </row>
    <row r="545" spans="1:9" ht="22.5" customHeight="1">
      <c r="A545" s="796" t="s">
        <v>1183</v>
      </c>
      <c r="B545" s="806">
        <v>52423</v>
      </c>
      <c r="C545" s="796" t="s">
        <v>1196</v>
      </c>
      <c r="D545" s="806" t="s">
        <v>72</v>
      </c>
      <c r="E545" s="806" t="s">
        <v>40</v>
      </c>
      <c r="F545" s="806">
        <v>48</v>
      </c>
      <c r="G545" s="807">
        <v>17.87</v>
      </c>
      <c r="H545" s="806">
        <v>10</v>
      </c>
      <c r="I545" s="808">
        <f t="shared" si="30"/>
        <v>19.657</v>
      </c>
    </row>
    <row r="546" spans="1:9" ht="24" customHeight="1">
      <c r="A546" s="426" t="s">
        <v>1012</v>
      </c>
      <c r="B546" s="639">
        <v>50704</v>
      </c>
      <c r="C546" s="427"/>
      <c r="D546" s="261" t="s">
        <v>31</v>
      </c>
      <c r="E546" s="262" t="s">
        <v>40</v>
      </c>
      <c r="F546" s="262">
        <v>24</v>
      </c>
      <c r="G546" s="371">
        <v>16.02</v>
      </c>
      <c r="H546" s="214">
        <v>10</v>
      </c>
      <c r="I546" s="399">
        <f t="shared" si="30"/>
        <v>17.622</v>
      </c>
    </row>
    <row r="547" spans="1:9" ht="18" hidden="1">
      <c r="A547" s="38" t="s">
        <v>797</v>
      </c>
      <c r="B547" s="580"/>
      <c r="C547" s="147"/>
      <c r="D547" s="18" t="s">
        <v>185</v>
      </c>
      <c r="E547" s="27" t="s">
        <v>40</v>
      </c>
      <c r="F547" s="27">
        <v>48</v>
      </c>
      <c r="G547" s="343">
        <v>29.09</v>
      </c>
      <c r="H547" s="21">
        <v>10</v>
      </c>
      <c r="I547" s="348">
        <f t="shared" si="30"/>
        <v>31.999</v>
      </c>
    </row>
    <row r="548" spans="1:9" ht="18" hidden="1">
      <c r="A548" s="159" t="s">
        <v>918</v>
      </c>
      <c r="B548" s="629">
        <v>50858</v>
      </c>
      <c r="C548" s="160" t="s">
        <v>917</v>
      </c>
      <c r="D548" s="49" t="s">
        <v>63</v>
      </c>
      <c r="E548" s="50" t="s">
        <v>44</v>
      </c>
      <c r="F548" s="50">
        <v>40</v>
      </c>
      <c r="G548" s="346">
        <v>0.79</v>
      </c>
      <c r="H548" s="51">
        <v>10</v>
      </c>
      <c r="I548" s="349">
        <f t="shared" si="30"/>
        <v>0.869</v>
      </c>
    </row>
    <row r="549" spans="1:9" ht="18">
      <c r="A549" s="159" t="s">
        <v>919</v>
      </c>
      <c r="B549" s="629">
        <v>50859</v>
      </c>
      <c r="C549" s="160" t="s">
        <v>917</v>
      </c>
      <c r="D549" s="49" t="s">
        <v>63</v>
      </c>
      <c r="E549" s="50" t="s">
        <v>44</v>
      </c>
      <c r="F549" s="50">
        <v>40</v>
      </c>
      <c r="G549" s="346">
        <v>0.79</v>
      </c>
      <c r="H549" s="51">
        <v>10</v>
      </c>
      <c r="I549" s="349">
        <f t="shared" si="30"/>
        <v>0.869</v>
      </c>
    </row>
    <row r="550" spans="1:9" ht="18" hidden="1">
      <c r="A550" s="159" t="s">
        <v>921</v>
      </c>
      <c r="B550" s="629">
        <v>50860</v>
      </c>
      <c r="C550" s="160" t="s">
        <v>917</v>
      </c>
      <c r="D550" s="49" t="s">
        <v>63</v>
      </c>
      <c r="E550" s="50" t="s">
        <v>44</v>
      </c>
      <c r="F550" s="50">
        <v>40</v>
      </c>
      <c r="G550" s="346">
        <v>0.79</v>
      </c>
      <c r="H550" s="51">
        <v>10</v>
      </c>
      <c r="I550" s="349">
        <f t="shared" si="30"/>
        <v>0.869</v>
      </c>
    </row>
    <row r="551" spans="1:9" ht="18">
      <c r="A551" s="159" t="s">
        <v>920</v>
      </c>
      <c r="B551" s="629">
        <v>50861</v>
      </c>
      <c r="C551" s="160" t="s">
        <v>917</v>
      </c>
      <c r="D551" s="49" t="s">
        <v>63</v>
      </c>
      <c r="E551" s="50" t="s">
        <v>44</v>
      </c>
      <c r="F551" s="50">
        <v>40</v>
      </c>
      <c r="G551" s="346">
        <v>0.79</v>
      </c>
      <c r="H551" s="51">
        <v>10</v>
      </c>
      <c r="I551" s="349">
        <f t="shared" si="30"/>
        <v>0.869</v>
      </c>
    </row>
    <row r="552" spans="1:9" ht="24" customHeight="1">
      <c r="A552" s="159" t="s">
        <v>923</v>
      </c>
      <c r="B552" s="629">
        <v>50862</v>
      </c>
      <c r="C552" s="160" t="s">
        <v>917</v>
      </c>
      <c r="D552" s="49" t="s">
        <v>63</v>
      </c>
      <c r="E552" s="50" t="s">
        <v>44</v>
      </c>
      <c r="F552" s="50">
        <v>40</v>
      </c>
      <c r="G552" s="346">
        <v>0.73</v>
      </c>
      <c r="H552" s="51">
        <v>10</v>
      </c>
      <c r="I552" s="349">
        <f t="shared" si="30"/>
        <v>0.8029999999999999</v>
      </c>
    </row>
    <row r="553" spans="1:9" ht="25.5" customHeight="1">
      <c r="A553" s="159" t="s">
        <v>922</v>
      </c>
      <c r="B553" s="629">
        <v>50863</v>
      </c>
      <c r="C553" s="160" t="s">
        <v>917</v>
      </c>
      <c r="D553" s="49" t="s">
        <v>63</v>
      </c>
      <c r="E553" s="50" t="s">
        <v>44</v>
      </c>
      <c r="F553" s="50">
        <v>40</v>
      </c>
      <c r="G553" s="346">
        <v>0.51</v>
      </c>
      <c r="H553" s="51">
        <v>10</v>
      </c>
      <c r="I553" s="349">
        <f t="shared" si="30"/>
        <v>0.561</v>
      </c>
    </row>
    <row r="554" spans="1:9" ht="18">
      <c r="A554" s="796" t="s">
        <v>1185</v>
      </c>
      <c r="B554" s="806">
        <v>52425</v>
      </c>
      <c r="C554" s="796" t="s">
        <v>1196</v>
      </c>
      <c r="D554" s="806" t="s">
        <v>72</v>
      </c>
      <c r="E554" s="806" t="s">
        <v>40</v>
      </c>
      <c r="F554" s="806">
        <v>48</v>
      </c>
      <c r="G554" s="807">
        <v>15.81</v>
      </c>
      <c r="H554" s="806">
        <v>10</v>
      </c>
      <c r="I554" s="808">
        <f t="shared" si="30"/>
        <v>17.391000000000002</v>
      </c>
    </row>
    <row r="555" spans="1:9" ht="36">
      <c r="A555" s="796" t="s">
        <v>1210</v>
      </c>
      <c r="B555" s="806">
        <v>52435</v>
      </c>
      <c r="C555" s="796" t="s">
        <v>1196</v>
      </c>
      <c r="D555" s="806" t="s">
        <v>72</v>
      </c>
      <c r="E555" s="806" t="s">
        <v>40</v>
      </c>
      <c r="F555" s="806">
        <v>180</v>
      </c>
      <c r="G555" s="807">
        <v>42.54</v>
      </c>
      <c r="H555" s="806">
        <v>10</v>
      </c>
      <c r="I555" s="808">
        <f t="shared" si="30"/>
        <v>46.794</v>
      </c>
    </row>
    <row r="556" spans="1:9" ht="18">
      <c r="A556" s="796" t="s">
        <v>1187</v>
      </c>
      <c r="B556" s="806">
        <v>52427</v>
      </c>
      <c r="C556" s="796" t="s">
        <v>1196</v>
      </c>
      <c r="D556" s="806" t="s">
        <v>72</v>
      </c>
      <c r="E556" s="806" t="s">
        <v>40</v>
      </c>
      <c r="F556" s="806">
        <v>24</v>
      </c>
      <c r="G556" s="807">
        <v>14.58</v>
      </c>
      <c r="H556" s="806">
        <v>10</v>
      </c>
      <c r="I556" s="808">
        <f t="shared" si="30"/>
        <v>16.038</v>
      </c>
    </row>
    <row r="557" spans="1:9" ht="18">
      <c r="A557" s="796" t="s">
        <v>1191</v>
      </c>
      <c r="B557" s="806">
        <v>52431</v>
      </c>
      <c r="C557" s="796" t="s">
        <v>1196</v>
      </c>
      <c r="D557" s="806" t="s">
        <v>72</v>
      </c>
      <c r="E557" s="806" t="s">
        <v>40</v>
      </c>
      <c r="F557" s="806">
        <v>30</v>
      </c>
      <c r="G557" s="807">
        <v>32.78</v>
      </c>
      <c r="H557" s="806">
        <v>10</v>
      </c>
      <c r="I557" s="808">
        <f t="shared" si="30"/>
        <v>36.058</v>
      </c>
    </row>
    <row r="558" spans="1:9" ht="18">
      <c r="A558" s="796" t="s">
        <v>1186</v>
      </c>
      <c r="B558" s="806">
        <v>52426</v>
      </c>
      <c r="C558" s="796" t="s">
        <v>1196</v>
      </c>
      <c r="D558" s="806" t="s">
        <v>72</v>
      </c>
      <c r="E558" s="806" t="s">
        <v>40</v>
      </c>
      <c r="F558" s="806">
        <v>45</v>
      </c>
      <c r="G558" s="807">
        <v>26.03</v>
      </c>
      <c r="H558" s="806">
        <v>10</v>
      </c>
      <c r="I558" s="808">
        <f t="shared" si="30"/>
        <v>28.633000000000003</v>
      </c>
    </row>
    <row r="559" spans="1:9" ht="18.75">
      <c r="A559" s="462" t="s">
        <v>1195</v>
      </c>
      <c r="B559" s="590"/>
      <c r="C559" s="233"/>
      <c r="D559" s="233"/>
      <c r="E559" s="233"/>
      <c r="F559" s="233"/>
      <c r="G559" s="233"/>
      <c r="H559" s="233"/>
      <c r="I559" s="463"/>
    </row>
    <row r="560" spans="1:9" ht="18">
      <c r="A560" s="796" t="s">
        <v>1194</v>
      </c>
      <c r="B560" s="806">
        <v>52434</v>
      </c>
      <c r="C560" s="796" t="s">
        <v>1196</v>
      </c>
      <c r="D560" s="806" t="s">
        <v>72</v>
      </c>
      <c r="E560" s="806" t="s">
        <v>40</v>
      </c>
      <c r="F560" s="806">
        <v>128</v>
      </c>
      <c r="G560" s="807">
        <v>41.53</v>
      </c>
      <c r="H560" s="806">
        <v>10</v>
      </c>
      <c r="I560" s="808">
        <f>G560+G560*H560/100</f>
        <v>45.683</v>
      </c>
    </row>
    <row r="561" spans="1:9" ht="18">
      <c r="A561" s="796" t="s">
        <v>1193</v>
      </c>
      <c r="B561" s="806">
        <v>52433</v>
      </c>
      <c r="C561" s="796" t="s">
        <v>1196</v>
      </c>
      <c r="D561" s="806" t="s">
        <v>72</v>
      </c>
      <c r="E561" s="806" t="s">
        <v>40</v>
      </c>
      <c r="F561" s="806">
        <v>54</v>
      </c>
      <c r="G561" s="807">
        <v>22.67</v>
      </c>
      <c r="H561" s="806">
        <v>10</v>
      </c>
      <c r="I561" s="808">
        <f>G561+G561*H561/100</f>
        <v>24.937</v>
      </c>
    </row>
    <row r="562" spans="1:9" ht="18">
      <c r="A562" s="796" t="s">
        <v>1189</v>
      </c>
      <c r="B562" s="806">
        <v>52429</v>
      </c>
      <c r="C562" s="796" t="s">
        <v>1196</v>
      </c>
      <c r="D562" s="806" t="s">
        <v>72</v>
      </c>
      <c r="E562" s="806" t="s">
        <v>40</v>
      </c>
      <c r="F562" s="806">
        <v>40</v>
      </c>
      <c r="G562" s="807">
        <v>23.92</v>
      </c>
      <c r="H562" s="806">
        <v>10</v>
      </c>
      <c r="I562" s="808">
        <f>G562+G562*H562/100</f>
        <v>26.312</v>
      </c>
    </row>
    <row r="563" spans="1:9" ht="18">
      <c r="A563" s="796" t="s">
        <v>1190</v>
      </c>
      <c r="B563" s="806">
        <v>52430</v>
      </c>
      <c r="C563" s="796" t="s">
        <v>1196</v>
      </c>
      <c r="D563" s="806" t="s">
        <v>72</v>
      </c>
      <c r="E563" s="806" t="s">
        <v>40</v>
      </c>
      <c r="F563" s="806">
        <v>40</v>
      </c>
      <c r="G563" s="807">
        <v>24.58</v>
      </c>
      <c r="H563" s="806">
        <v>10</v>
      </c>
      <c r="I563" s="808">
        <f>G563+G563*H563/100</f>
        <v>27.037999999999997</v>
      </c>
    </row>
    <row r="564" spans="1:9" ht="19.5" thickBot="1">
      <c r="A564" s="695" t="s">
        <v>1197</v>
      </c>
      <c r="B564" s="696"/>
      <c r="C564" s="697"/>
      <c r="D564" s="697"/>
      <c r="E564" s="697"/>
      <c r="F564" s="697"/>
      <c r="G564" s="697"/>
      <c r="H564" s="697"/>
      <c r="I564" s="802"/>
    </row>
    <row r="565" spans="1:9" ht="18">
      <c r="A565" s="791" t="s">
        <v>450</v>
      </c>
      <c r="B565" s="803">
        <v>50434</v>
      </c>
      <c r="C565" s="792" t="s">
        <v>440</v>
      </c>
      <c r="D565" s="35" t="s">
        <v>72</v>
      </c>
      <c r="E565" s="36" t="s">
        <v>40</v>
      </c>
      <c r="F565" s="36">
        <v>108</v>
      </c>
      <c r="G565" s="804">
        <v>28.51</v>
      </c>
      <c r="H565" s="37">
        <v>10</v>
      </c>
      <c r="I565" s="805">
        <f aca="true" t="shared" si="31" ref="I565:I571">G565+G565*H565/100</f>
        <v>31.361</v>
      </c>
    </row>
    <row r="566" spans="1:9" ht="18" hidden="1">
      <c r="A566" s="38" t="s">
        <v>15</v>
      </c>
      <c r="B566" s="660">
        <v>6243</v>
      </c>
      <c r="C566" s="147"/>
      <c r="D566" s="18" t="s">
        <v>63</v>
      </c>
      <c r="E566" s="27" t="s">
        <v>40</v>
      </c>
      <c r="F566" s="27">
        <v>144</v>
      </c>
      <c r="G566" s="351">
        <v>29.34</v>
      </c>
      <c r="H566" s="21">
        <v>10</v>
      </c>
      <c r="I566" s="477">
        <f t="shared" si="31"/>
        <v>32.274</v>
      </c>
    </row>
    <row r="567" spans="1:9" ht="18">
      <c r="A567" s="38" t="s">
        <v>272</v>
      </c>
      <c r="B567" s="660">
        <v>50341</v>
      </c>
      <c r="C567" s="147" t="s">
        <v>440</v>
      </c>
      <c r="D567" s="18" t="s">
        <v>72</v>
      </c>
      <c r="E567" s="27" t="s">
        <v>40</v>
      </c>
      <c r="F567" s="27">
        <v>144</v>
      </c>
      <c r="G567" s="351">
        <v>50.41</v>
      </c>
      <c r="H567" s="21">
        <v>10</v>
      </c>
      <c r="I567" s="477">
        <f t="shared" si="31"/>
        <v>55.45099999999999</v>
      </c>
    </row>
    <row r="568" spans="1:9" ht="18" hidden="1">
      <c r="A568" s="38" t="s">
        <v>1064</v>
      </c>
      <c r="B568" s="660">
        <v>52236</v>
      </c>
      <c r="C568" s="147" t="s">
        <v>441</v>
      </c>
      <c r="D568" s="18" t="s">
        <v>63</v>
      </c>
      <c r="E568" s="27" t="s">
        <v>40</v>
      </c>
      <c r="F568" s="27">
        <v>108</v>
      </c>
      <c r="G568" s="351">
        <v>34.37</v>
      </c>
      <c r="H568" s="21">
        <v>10</v>
      </c>
      <c r="I568" s="477">
        <f t="shared" si="31"/>
        <v>37.806999999999995</v>
      </c>
    </row>
    <row r="569" spans="1:9" ht="18">
      <c r="A569" s="38" t="s">
        <v>204</v>
      </c>
      <c r="B569" s="660">
        <v>5840</v>
      </c>
      <c r="C569" s="147"/>
      <c r="D569" s="18" t="s">
        <v>867</v>
      </c>
      <c r="E569" s="27" t="s">
        <v>40</v>
      </c>
      <c r="F569" s="27">
        <v>144</v>
      </c>
      <c r="G569" s="351">
        <v>42.94</v>
      </c>
      <c r="H569" s="21">
        <v>10</v>
      </c>
      <c r="I569" s="477">
        <f t="shared" si="31"/>
        <v>47.233999999999995</v>
      </c>
    </row>
    <row r="570" spans="1:9" ht="18">
      <c r="A570" s="796" t="s">
        <v>1192</v>
      </c>
      <c r="B570" s="806">
        <v>52432</v>
      </c>
      <c r="C570" s="796" t="s">
        <v>1196</v>
      </c>
      <c r="D570" s="806" t="s">
        <v>72</v>
      </c>
      <c r="E570" s="806" t="s">
        <v>40</v>
      </c>
      <c r="F570" s="806">
        <v>96</v>
      </c>
      <c r="G570" s="807">
        <v>55.54</v>
      </c>
      <c r="H570" s="806">
        <v>10</v>
      </c>
      <c r="I570" s="808">
        <f t="shared" si="31"/>
        <v>61.094</v>
      </c>
    </row>
    <row r="571" spans="1:9" ht="18">
      <c r="A571" s="796" t="s">
        <v>1188</v>
      </c>
      <c r="B571" s="806">
        <v>52428</v>
      </c>
      <c r="C571" s="796" t="s">
        <v>1196</v>
      </c>
      <c r="D571" s="806" t="s">
        <v>72</v>
      </c>
      <c r="E571" s="806" t="s">
        <v>40</v>
      </c>
      <c r="F571" s="806">
        <v>36</v>
      </c>
      <c r="G571" s="807">
        <v>26.96</v>
      </c>
      <c r="H571" s="806">
        <v>10</v>
      </c>
      <c r="I571" s="808">
        <f t="shared" si="31"/>
        <v>29.656000000000002</v>
      </c>
    </row>
    <row r="572" spans="1:9" ht="18.75">
      <c r="A572" s="235" t="s">
        <v>350</v>
      </c>
      <c r="B572" s="236"/>
      <c r="C572" s="236"/>
      <c r="D572" s="236"/>
      <c r="E572" s="236"/>
      <c r="F572" s="236"/>
      <c r="G572" s="236"/>
      <c r="H572" s="237"/>
      <c r="I572" s="235"/>
    </row>
    <row r="573" spans="1:9" ht="18">
      <c r="A573" s="25" t="s">
        <v>793</v>
      </c>
      <c r="B573" s="580">
        <v>50242</v>
      </c>
      <c r="C573" s="26" t="s">
        <v>441</v>
      </c>
      <c r="D573" s="18" t="s">
        <v>31</v>
      </c>
      <c r="E573" s="27" t="s">
        <v>40</v>
      </c>
      <c r="F573" s="27">
        <v>128</v>
      </c>
      <c r="G573" s="368">
        <v>77.39</v>
      </c>
      <c r="H573" s="21">
        <v>10</v>
      </c>
      <c r="I573" s="348">
        <f>G573+G573*H573/100</f>
        <v>85.129</v>
      </c>
    </row>
    <row r="574" spans="1:9" ht="18.75" customHeight="1">
      <c r="A574" s="25" t="s">
        <v>794</v>
      </c>
      <c r="B574" s="580">
        <v>50243</v>
      </c>
      <c r="C574" s="26" t="s">
        <v>441</v>
      </c>
      <c r="D574" s="18" t="s">
        <v>31</v>
      </c>
      <c r="E574" s="27" t="s">
        <v>40</v>
      </c>
      <c r="F574" s="27">
        <v>128</v>
      </c>
      <c r="G574" s="368">
        <v>77.39</v>
      </c>
      <c r="H574" s="21">
        <v>10</v>
      </c>
      <c r="I574" s="348">
        <f>G574+G574*H574/100</f>
        <v>85.129</v>
      </c>
    </row>
    <row r="575" spans="1:9" ht="19.5" customHeight="1">
      <c r="A575" s="25" t="s">
        <v>717</v>
      </c>
      <c r="B575" s="580">
        <v>50725</v>
      </c>
      <c r="C575" s="26" t="s">
        <v>441</v>
      </c>
      <c r="D575" s="18" t="s">
        <v>31</v>
      </c>
      <c r="E575" s="27" t="s">
        <v>40</v>
      </c>
      <c r="F575" s="27">
        <v>128</v>
      </c>
      <c r="G575" s="368">
        <v>77.39</v>
      </c>
      <c r="H575" s="21">
        <v>10</v>
      </c>
      <c r="I575" s="348">
        <f>G575+G575*H575/100</f>
        <v>85.129</v>
      </c>
    </row>
    <row r="576" spans="1:9" ht="18" hidden="1">
      <c r="A576" s="25" t="s">
        <v>251</v>
      </c>
      <c r="B576" s="580"/>
      <c r="C576" s="26" t="s">
        <v>441</v>
      </c>
      <c r="D576" s="18" t="s">
        <v>31</v>
      </c>
      <c r="E576" s="27" t="s">
        <v>40</v>
      </c>
      <c r="F576" s="27">
        <v>24</v>
      </c>
      <c r="G576" s="368">
        <v>29.33</v>
      </c>
      <c r="H576" s="21">
        <v>10</v>
      </c>
      <c r="I576" s="348">
        <f>G576+G576*H576/100</f>
        <v>32.263</v>
      </c>
    </row>
    <row r="577" spans="1:9" ht="19.5" thickBot="1">
      <c r="A577" s="235" t="s">
        <v>1200</v>
      </c>
      <c r="B577" s="583"/>
      <c r="C577" s="236"/>
      <c r="D577" s="236"/>
      <c r="E577" s="236"/>
      <c r="F577" s="236"/>
      <c r="G577" s="271"/>
      <c r="H577" s="236"/>
      <c r="I577" s="475"/>
    </row>
    <row r="578" spans="1:9" ht="18.75" hidden="1" thickBot="1">
      <c r="A578" s="48" t="s">
        <v>273</v>
      </c>
      <c r="B578" s="629"/>
      <c r="C578" s="103"/>
      <c r="D578" s="49" t="s">
        <v>98</v>
      </c>
      <c r="E578" s="104" t="s">
        <v>40</v>
      </c>
      <c r="F578" s="50">
        <v>100</v>
      </c>
      <c r="G578" s="99">
        <v>836200</v>
      </c>
      <c r="H578" s="51">
        <v>20</v>
      </c>
      <c r="I578" s="58">
        <f aca="true" t="shared" si="32" ref="I578:I595">G578+G578*H578/100</f>
        <v>1003440</v>
      </c>
    </row>
    <row r="579" spans="1:9" ht="18.75" hidden="1" thickBot="1">
      <c r="A579" s="25" t="s">
        <v>658</v>
      </c>
      <c r="B579" s="580"/>
      <c r="C579" s="26"/>
      <c r="D579" s="18" t="s">
        <v>98</v>
      </c>
      <c r="E579" s="29" t="s">
        <v>44</v>
      </c>
      <c r="F579" s="27" t="s">
        <v>516</v>
      </c>
      <c r="G579" s="343">
        <v>0.97</v>
      </c>
      <c r="H579" s="21">
        <v>20</v>
      </c>
      <c r="I579" s="348">
        <f t="shared" si="32"/>
        <v>1.164</v>
      </c>
    </row>
    <row r="580" spans="1:9" ht="18.75" hidden="1" thickBot="1">
      <c r="A580" s="48" t="s">
        <v>551</v>
      </c>
      <c r="B580" s="629">
        <v>6042</v>
      </c>
      <c r="C580" s="103"/>
      <c r="D580" s="49" t="s">
        <v>98</v>
      </c>
      <c r="E580" s="104" t="s">
        <v>44</v>
      </c>
      <c r="F580" s="50">
        <v>240</v>
      </c>
      <c r="G580" s="346">
        <v>0.57</v>
      </c>
      <c r="H580" s="51">
        <v>20</v>
      </c>
      <c r="I580" s="349">
        <f t="shared" si="32"/>
        <v>0.6839999999999999</v>
      </c>
    </row>
    <row r="581" spans="1:9" ht="18">
      <c r="A581" s="47" t="s">
        <v>1364</v>
      </c>
      <c r="B581" s="803">
        <v>50769</v>
      </c>
      <c r="C581" s="172" t="s">
        <v>743</v>
      </c>
      <c r="D581" s="35" t="s">
        <v>98</v>
      </c>
      <c r="E581" s="199" t="s">
        <v>44</v>
      </c>
      <c r="F581" s="36">
        <v>240</v>
      </c>
      <c r="G581" s="358">
        <v>0.44</v>
      </c>
      <c r="H581" s="37">
        <v>20</v>
      </c>
      <c r="I581" s="360">
        <f t="shared" si="32"/>
        <v>0.528</v>
      </c>
    </row>
    <row r="582" spans="1:9" ht="18">
      <c r="A582" s="25" t="s">
        <v>1365</v>
      </c>
      <c r="B582" s="660">
        <v>50773</v>
      </c>
      <c r="C582" s="26" t="s">
        <v>743</v>
      </c>
      <c r="D582" s="18" t="s">
        <v>98</v>
      </c>
      <c r="E582" s="29" t="s">
        <v>44</v>
      </c>
      <c r="F582" s="27">
        <v>70</v>
      </c>
      <c r="G582" s="343">
        <v>0.76</v>
      </c>
      <c r="H582" s="21">
        <v>20</v>
      </c>
      <c r="I582" s="348">
        <f t="shared" si="32"/>
        <v>0.912</v>
      </c>
    </row>
    <row r="583" spans="1:9" ht="18">
      <c r="A583" s="25" t="s">
        <v>1377</v>
      </c>
      <c r="B583" s="660">
        <v>52594</v>
      </c>
      <c r="C583" s="26" t="s">
        <v>743</v>
      </c>
      <c r="D583" s="18" t="s">
        <v>98</v>
      </c>
      <c r="E583" s="29" t="s">
        <v>44</v>
      </c>
      <c r="F583" s="27">
        <v>165</v>
      </c>
      <c r="G583" s="343">
        <v>0.5</v>
      </c>
      <c r="H583" s="21">
        <v>20</v>
      </c>
      <c r="I583" s="348">
        <f t="shared" si="32"/>
        <v>0.6</v>
      </c>
    </row>
    <row r="584" spans="1:9" ht="18">
      <c r="A584" s="25" t="s">
        <v>1366</v>
      </c>
      <c r="B584" s="660">
        <v>50770</v>
      </c>
      <c r="C584" s="26" t="s">
        <v>743</v>
      </c>
      <c r="D584" s="18" t="s">
        <v>98</v>
      </c>
      <c r="E584" s="29" t="s">
        <v>44</v>
      </c>
      <c r="F584" s="27">
        <v>250</v>
      </c>
      <c r="G584" s="343">
        <v>0.37</v>
      </c>
      <c r="H584" s="21">
        <v>20</v>
      </c>
      <c r="I584" s="348">
        <f t="shared" si="32"/>
        <v>0.444</v>
      </c>
    </row>
    <row r="585" spans="1:9" ht="18">
      <c r="A585" s="25" t="s">
        <v>1363</v>
      </c>
      <c r="B585" s="660">
        <v>52593</v>
      </c>
      <c r="C585" s="26" t="s">
        <v>743</v>
      </c>
      <c r="D585" s="18" t="s">
        <v>98</v>
      </c>
      <c r="E585" s="29" t="s">
        <v>44</v>
      </c>
      <c r="F585" s="27">
        <v>200</v>
      </c>
      <c r="G585" s="343">
        <v>0.4</v>
      </c>
      <c r="H585" s="21">
        <v>20</v>
      </c>
      <c r="I585" s="348">
        <f t="shared" si="32"/>
        <v>0.48000000000000004</v>
      </c>
    </row>
    <row r="586" spans="1:9" ht="18">
      <c r="A586" s="25" t="s">
        <v>1367</v>
      </c>
      <c r="B586" s="660">
        <v>50774</v>
      </c>
      <c r="C586" s="26" t="s">
        <v>743</v>
      </c>
      <c r="D586" s="18" t="s">
        <v>98</v>
      </c>
      <c r="E586" s="29" t="s">
        <v>44</v>
      </c>
      <c r="F586" s="27">
        <v>90</v>
      </c>
      <c r="G586" s="343">
        <v>0.81</v>
      </c>
      <c r="H586" s="21">
        <v>20</v>
      </c>
      <c r="I586" s="348">
        <f t="shared" si="32"/>
        <v>0.9720000000000001</v>
      </c>
    </row>
    <row r="587" spans="1:9" ht="18">
      <c r="A587" s="25" t="s">
        <v>1368</v>
      </c>
      <c r="B587" s="660">
        <v>50772</v>
      </c>
      <c r="C587" s="26" t="s">
        <v>743</v>
      </c>
      <c r="D587" s="18" t="s">
        <v>98</v>
      </c>
      <c r="E587" s="29" t="s">
        <v>44</v>
      </c>
      <c r="F587" s="27">
        <v>255</v>
      </c>
      <c r="G587" s="343">
        <v>0.76</v>
      </c>
      <c r="H587" s="21">
        <v>20</v>
      </c>
      <c r="I587" s="348">
        <f t="shared" si="32"/>
        <v>0.912</v>
      </c>
    </row>
    <row r="588" spans="1:9" ht="18">
      <c r="A588" s="25" t="s">
        <v>1369</v>
      </c>
      <c r="B588" s="660">
        <v>50771</v>
      </c>
      <c r="C588" s="26" t="s">
        <v>743</v>
      </c>
      <c r="D588" s="18" t="s">
        <v>98</v>
      </c>
      <c r="E588" s="29" t="s">
        <v>44</v>
      </c>
      <c r="F588" s="27">
        <v>260</v>
      </c>
      <c r="G588" s="343">
        <v>0.45</v>
      </c>
      <c r="H588" s="21">
        <v>20</v>
      </c>
      <c r="I588" s="348">
        <f t="shared" si="32"/>
        <v>0.54</v>
      </c>
    </row>
    <row r="589" spans="1:9" ht="18">
      <c r="A589" s="25" t="s">
        <v>1370</v>
      </c>
      <c r="B589" s="660">
        <v>51108</v>
      </c>
      <c r="C589" s="26" t="s">
        <v>743</v>
      </c>
      <c r="D589" s="18" t="s">
        <v>98</v>
      </c>
      <c r="E589" s="29" t="s">
        <v>44</v>
      </c>
      <c r="F589" s="27">
        <v>60</v>
      </c>
      <c r="G589" s="343">
        <v>1.3</v>
      </c>
      <c r="H589" s="21">
        <v>20</v>
      </c>
      <c r="I589" s="348">
        <f t="shared" si="32"/>
        <v>1.56</v>
      </c>
    </row>
    <row r="590" spans="1:9" ht="18">
      <c r="A590" s="25" t="s">
        <v>1371</v>
      </c>
      <c r="B590" s="660">
        <v>51109</v>
      </c>
      <c r="C590" s="26" t="s">
        <v>743</v>
      </c>
      <c r="D590" s="18" t="s">
        <v>98</v>
      </c>
      <c r="E590" s="29" t="s">
        <v>44</v>
      </c>
      <c r="F590" s="27">
        <v>70</v>
      </c>
      <c r="G590" s="343">
        <v>1.31</v>
      </c>
      <c r="H590" s="21">
        <v>20</v>
      </c>
      <c r="I590" s="348">
        <f t="shared" si="32"/>
        <v>1.572</v>
      </c>
    </row>
    <row r="591" spans="1:9" ht="18">
      <c r="A591" s="25" t="s">
        <v>1372</v>
      </c>
      <c r="B591" s="660">
        <v>51110</v>
      </c>
      <c r="C591" s="26" t="s">
        <v>743</v>
      </c>
      <c r="D591" s="18" t="s">
        <v>98</v>
      </c>
      <c r="E591" s="29" t="s">
        <v>44</v>
      </c>
      <c r="F591" s="27">
        <v>100</v>
      </c>
      <c r="G591" s="343">
        <v>0.71</v>
      </c>
      <c r="H591" s="21">
        <v>20</v>
      </c>
      <c r="I591" s="348">
        <f t="shared" si="32"/>
        <v>0.852</v>
      </c>
    </row>
    <row r="592" spans="1:9" ht="21" customHeight="1">
      <c r="A592" s="25" t="s">
        <v>1373</v>
      </c>
      <c r="B592" s="660">
        <v>51111</v>
      </c>
      <c r="C592" s="26" t="s">
        <v>743</v>
      </c>
      <c r="D592" s="18" t="s">
        <v>98</v>
      </c>
      <c r="E592" s="29" t="s">
        <v>44</v>
      </c>
      <c r="F592" s="27">
        <v>70</v>
      </c>
      <c r="G592" s="343">
        <v>1.531185267857143</v>
      </c>
      <c r="H592" s="21">
        <v>20</v>
      </c>
      <c r="I592" s="348">
        <f t="shared" si="32"/>
        <v>1.8374223214285714</v>
      </c>
    </row>
    <row r="593" spans="1:9" ht="21" customHeight="1">
      <c r="A593" s="25" t="s">
        <v>1360</v>
      </c>
      <c r="B593" s="660">
        <v>52517</v>
      </c>
      <c r="C593" s="26" t="s">
        <v>743</v>
      </c>
      <c r="D593" s="18" t="s">
        <v>98</v>
      </c>
      <c r="E593" s="29" t="s">
        <v>44</v>
      </c>
      <c r="F593" s="27">
        <v>56</v>
      </c>
      <c r="G593" s="343">
        <v>1.32</v>
      </c>
      <c r="H593" s="21">
        <v>20</v>
      </c>
      <c r="I593" s="348">
        <f t="shared" si="32"/>
        <v>1.584</v>
      </c>
    </row>
    <row r="594" spans="1:9" ht="21" customHeight="1">
      <c r="A594" s="25" t="s">
        <v>1361</v>
      </c>
      <c r="B594" s="660">
        <v>52518</v>
      </c>
      <c r="C594" s="26" t="s">
        <v>743</v>
      </c>
      <c r="D594" s="18" t="s">
        <v>98</v>
      </c>
      <c r="E594" s="29" t="s">
        <v>44</v>
      </c>
      <c r="F594" s="27">
        <v>56</v>
      </c>
      <c r="G594" s="343">
        <v>1.48</v>
      </c>
      <c r="H594" s="21">
        <v>20</v>
      </c>
      <c r="I594" s="348">
        <f t="shared" si="32"/>
        <v>1.776</v>
      </c>
    </row>
    <row r="595" spans="1:9" ht="21" customHeight="1" thickBot="1">
      <c r="A595" s="40" t="s">
        <v>1362</v>
      </c>
      <c r="B595" s="868">
        <v>52519</v>
      </c>
      <c r="C595" s="79" t="s">
        <v>743</v>
      </c>
      <c r="D595" s="41" t="s">
        <v>98</v>
      </c>
      <c r="E595" s="69" t="s">
        <v>44</v>
      </c>
      <c r="F595" s="42">
        <v>60</v>
      </c>
      <c r="G595" s="357">
        <v>2.25</v>
      </c>
      <c r="H595" s="43">
        <v>20</v>
      </c>
      <c r="I595" s="359">
        <f t="shared" si="32"/>
        <v>2.7</v>
      </c>
    </row>
    <row r="596" spans="1:9" ht="29.25" customHeight="1">
      <c r="A596" s="232" t="s">
        <v>1198</v>
      </c>
      <c r="B596" s="590"/>
      <c r="C596" s="233"/>
      <c r="D596" s="233"/>
      <c r="E596" s="233"/>
      <c r="F596" s="233"/>
      <c r="G596" s="867"/>
      <c r="H596" s="233"/>
      <c r="I596" s="773"/>
    </row>
    <row r="597" spans="1:9" ht="21" customHeight="1">
      <c r="A597" s="25" t="s">
        <v>1374</v>
      </c>
      <c r="B597" s="660">
        <v>51114</v>
      </c>
      <c r="C597" s="26" t="s">
        <v>743</v>
      </c>
      <c r="D597" s="18" t="s">
        <v>98</v>
      </c>
      <c r="E597" s="29" t="s">
        <v>44</v>
      </c>
      <c r="F597" s="27">
        <v>100</v>
      </c>
      <c r="G597" s="343">
        <v>0.6257974305555556</v>
      </c>
      <c r="H597" s="21">
        <v>20</v>
      </c>
      <c r="I597" s="343">
        <f>G597+G597*H597/100</f>
        <v>0.7509569166666668</v>
      </c>
    </row>
    <row r="598" spans="1:9" ht="17.25" customHeight="1">
      <c r="A598" s="25" t="s">
        <v>1375</v>
      </c>
      <c r="B598" s="660">
        <v>51115</v>
      </c>
      <c r="C598" s="26" t="s">
        <v>743</v>
      </c>
      <c r="D598" s="18" t="s">
        <v>98</v>
      </c>
      <c r="E598" s="29" t="s">
        <v>44</v>
      </c>
      <c r="F598" s="27">
        <v>25</v>
      </c>
      <c r="G598" s="343">
        <v>1.7210982236842107</v>
      </c>
      <c r="H598" s="21">
        <v>20</v>
      </c>
      <c r="I598" s="343">
        <f>G598+G598*H598/100</f>
        <v>2.0653178684210527</v>
      </c>
    </row>
    <row r="599" spans="1:9" ht="18.75" customHeight="1">
      <c r="A599" s="25" t="s">
        <v>1376</v>
      </c>
      <c r="B599" s="660">
        <v>52035</v>
      </c>
      <c r="C599" s="26" t="s">
        <v>743</v>
      </c>
      <c r="D599" s="18" t="s">
        <v>98</v>
      </c>
      <c r="E599" s="29" t="s">
        <v>44</v>
      </c>
      <c r="F599" s="27">
        <v>46</v>
      </c>
      <c r="G599" s="343">
        <v>1.05</v>
      </c>
      <c r="H599" s="21">
        <v>20</v>
      </c>
      <c r="I599" s="343">
        <f>G599+G599*H599/100</f>
        <v>1.26</v>
      </c>
    </row>
    <row r="600" spans="1:9" ht="18">
      <c r="A600" s="159" t="s">
        <v>1211</v>
      </c>
      <c r="B600" s="629">
        <v>51116</v>
      </c>
      <c r="C600" s="160" t="s">
        <v>743</v>
      </c>
      <c r="D600" s="49" t="s">
        <v>98</v>
      </c>
      <c r="E600" s="104" t="s">
        <v>44</v>
      </c>
      <c r="F600" s="50">
        <v>25</v>
      </c>
      <c r="G600" s="346">
        <v>1.78</v>
      </c>
      <c r="H600" s="51">
        <v>20</v>
      </c>
      <c r="I600" s="349">
        <f>G600+G600*H600/100</f>
        <v>2.136</v>
      </c>
    </row>
    <row r="601" spans="1:9" ht="18">
      <c r="A601" s="26" t="s">
        <v>1212</v>
      </c>
      <c r="B601" s="660">
        <v>51113</v>
      </c>
      <c r="C601" s="26" t="s">
        <v>743</v>
      </c>
      <c r="D601" s="49" t="s">
        <v>98</v>
      </c>
      <c r="E601" s="104" t="s">
        <v>44</v>
      </c>
      <c r="F601" s="27">
        <v>50</v>
      </c>
      <c r="G601" s="343">
        <v>0.82</v>
      </c>
      <c r="H601" s="21">
        <v>20</v>
      </c>
      <c r="I601" s="343">
        <f>G601+G601*H601/100</f>
        <v>0.984</v>
      </c>
    </row>
    <row r="602" spans="1:9" ht="18.75">
      <c r="A602" s="235" t="s">
        <v>1199</v>
      </c>
      <c r="B602" s="583"/>
      <c r="C602" s="236"/>
      <c r="D602" s="236"/>
      <c r="E602" s="236"/>
      <c r="F602" s="236"/>
      <c r="G602" s="271"/>
      <c r="H602" s="236"/>
      <c r="I602" s="475"/>
    </row>
    <row r="603" spans="1:9" ht="18">
      <c r="A603" s="25" t="s">
        <v>1203</v>
      </c>
      <c r="B603" s="660">
        <v>52037</v>
      </c>
      <c r="C603" s="147" t="s">
        <v>1049</v>
      </c>
      <c r="D603" s="660" t="s">
        <v>1050</v>
      </c>
      <c r="E603" s="29" t="s">
        <v>44</v>
      </c>
      <c r="F603" s="29">
        <v>10</v>
      </c>
      <c r="G603" s="343">
        <v>7.49</v>
      </c>
      <c r="H603" s="21">
        <v>10</v>
      </c>
      <c r="I603" s="343">
        <f aca="true" t="shared" si="33" ref="I603:I611">G603+G603*H603/100</f>
        <v>8.239</v>
      </c>
    </row>
    <row r="604" spans="1:9" ht="36">
      <c r="A604" s="25" t="s">
        <v>1041</v>
      </c>
      <c r="B604" s="660">
        <v>52038</v>
      </c>
      <c r="C604" s="147" t="s">
        <v>1049</v>
      </c>
      <c r="D604" s="660" t="s">
        <v>1050</v>
      </c>
      <c r="E604" s="29" t="s">
        <v>44</v>
      </c>
      <c r="F604" s="29">
        <v>10</v>
      </c>
      <c r="G604" s="343">
        <v>2.85</v>
      </c>
      <c r="H604" s="21">
        <v>10</v>
      </c>
      <c r="I604" s="343">
        <f t="shared" si="33"/>
        <v>3.1350000000000002</v>
      </c>
    </row>
    <row r="605" spans="1:9" ht="36">
      <c r="A605" s="25" t="s">
        <v>1042</v>
      </c>
      <c r="B605" s="660">
        <v>52039</v>
      </c>
      <c r="C605" s="147" t="s">
        <v>1049</v>
      </c>
      <c r="D605" s="660" t="s">
        <v>1050</v>
      </c>
      <c r="E605" s="29" t="s">
        <v>44</v>
      </c>
      <c r="F605" s="29">
        <v>30</v>
      </c>
      <c r="G605" s="343">
        <v>2.51</v>
      </c>
      <c r="H605" s="21">
        <v>10</v>
      </c>
      <c r="I605" s="343">
        <f t="shared" si="33"/>
        <v>2.7609999999999997</v>
      </c>
    </row>
    <row r="606" spans="1:9" ht="36">
      <c r="A606" s="25" t="s">
        <v>1043</v>
      </c>
      <c r="B606" s="660">
        <v>52040</v>
      </c>
      <c r="C606" s="147" t="s">
        <v>1049</v>
      </c>
      <c r="D606" s="660" t="s">
        <v>1050</v>
      </c>
      <c r="E606" s="29" t="s">
        <v>44</v>
      </c>
      <c r="F606" s="29">
        <v>30</v>
      </c>
      <c r="G606" s="343">
        <v>2.51</v>
      </c>
      <c r="H606" s="21">
        <v>10</v>
      </c>
      <c r="I606" s="343">
        <f t="shared" si="33"/>
        <v>2.7609999999999997</v>
      </c>
    </row>
    <row r="607" spans="1:9" ht="39" customHeight="1">
      <c r="A607" s="25" t="s">
        <v>1044</v>
      </c>
      <c r="B607" s="660">
        <v>52041</v>
      </c>
      <c r="C607" s="147" t="s">
        <v>1049</v>
      </c>
      <c r="D607" s="660" t="s">
        <v>1050</v>
      </c>
      <c r="E607" s="29" t="s">
        <v>44</v>
      </c>
      <c r="F607" s="29">
        <v>30</v>
      </c>
      <c r="G607" s="343">
        <v>3.91</v>
      </c>
      <c r="H607" s="21">
        <v>10</v>
      </c>
      <c r="I607" s="343">
        <f t="shared" si="33"/>
        <v>4.301</v>
      </c>
    </row>
    <row r="608" spans="1:9" ht="36">
      <c r="A608" s="25" t="s">
        <v>1045</v>
      </c>
      <c r="B608" s="660">
        <v>52042</v>
      </c>
      <c r="C608" s="147" t="s">
        <v>1049</v>
      </c>
      <c r="D608" s="660" t="s">
        <v>1050</v>
      </c>
      <c r="E608" s="29" t="s">
        <v>44</v>
      </c>
      <c r="F608" s="29">
        <v>30</v>
      </c>
      <c r="G608" s="343">
        <v>4.15</v>
      </c>
      <c r="H608" s="21">
        <v>10</v>
      </c>
      <c r="I608" s="343">
        <f t="shared" si="33"/>
        <v>4.565</v>
      </c>
    </row>
    <row r="609" spans="1:9" ht="36">
      <c r="A609" s="25" t="s">
        <v>1046</v>
      </c>
      <c r="B609" s="660">
        <v>52043</v>
      </c>
      <c r="C609" s="147" t="s">
        <v>1049</v>
      </c>
      <c r="D609" s="660" t="s">
        <v>1050</v>
      </c>
      <c r="E609" s="29" t="s">
        <v>44</v>
      </c>
      <c r="F609" s="29">
        <v>30</v>
      </c>
      <c r="G609" s="343">
        <v>4.15</v>
      </c>
      <c r="H609" s="21">
        <v>10</v>
      </c>
      <c r="I609" s="343">
        <f t="shared" si="33"/>
        <v>4.565</v>
      </c>
    </row>
    <row r="610" spans="1:9" ht="36">
      <c r="A610" s="25" t="s">
        <v>1047</v>
      </c>
      <c r="B610" s="660">
        <v>52044</v>
      </c>
      <c r="C610" s="147" t="s">
        <v>1049</v>
      </c>
      <c r="D610" s="660" t="s">
        <v>1050</v>
      </c>
      <c r="E610" s="29" t="s">
        <v>44</v>
      </c>
      <c r="F610" s="29">
        <v>30</v>
      </c>
      <c r="G610" s="343">
        <v>2.51</v>
      </c>
      <c r="H610" s="21">
        <v>10</v>
      </c>
      <c r="I610" s="343">
        <f t="shared" si="33"/>
        <v>2.7609999999999997</v>
      </c>
    </row>
    <row r="611" spans="1:9" ht="36.75" thickBot="1">
      <c r="A611" s="25" t="s">
        <v>1048</v>
      </c>
      <c r="B611" s="660">
        <v>52045</v>
      </c>
      <c r="C611" s="147" t="s">
        <v>1049</v>
      </c>
      <c r="D611" s="660" t="s">
        <v>1050</v>
      </c>
      <c r="E611" s="29" t="s">
        <v>44</v>
      </c>
      <c r="F611" s="29">
        <v>30</v>
      </c>
      <c r="G611" s="343">
        <v>4.15</v>
      </c>
      <c r="H611" s="21">
        <v>10</v>
      </c>
      <c r="I611" s="343">
        <f t="shared" si="33"/>
        <v>4.565</v>
      </c>
    </row>
    <row r="612" spans="1:9" ht="28.5" thickBot="1">
      <c r="A612" s="279" t="s">
        <v>328</v>
      </c>
      <c r="B612" s="573"/>
      <c r="C612" s="139"/>
      <c r="D612" s="139"/>
      <c r="E612" s="139"/>
      <c r="F612" s="139"/>
      <c r="G612" s="139"/>
      <c r="H612" s="139"/>
      <c r="I612" s="248"/>
    </row>
    <row r="613" spans="1:9" ht="21" thickBot="1">
      <c r="A613" s="282" t="s">
        <v>329</v>
      </c>
      <c r="B613" s="641"/>
      <c r="C613" s="230"/>
      <c r="D613" s="230"/>
      <c r="E613" s="230"/>
      <c r="F613" s="230"/>
      <c r="G613" s="230"/>
      <c r="H613" s="230"/>
      <c r="I613" s="231"/>
    </row>
    <row r="614" spans="1:9" ht="21" customHeight="1">
      <c r="A614" s="17" t="s">
        <v>126</v>
      </c>
      <c r="B614" s="616">
        <v>5115</v>
      </c>
      <c r="C614" s="127" t="s">
        <v>439</v>
      </c>
      <c r="D614" s="18" t="s">
        <v>53</v>
      </c>
      <c r="E614" s="19" t="s">
        <v>44</v>
      </c>
      <c r="F614" s="19">
        <v>10</v>
      </c>
      <c r="G614" s="343">
        <v>6.9</v>
      </c>
      <c r="H614" s="21">
        <v>10</v>
      </c>
      <c r="I614" s="348">
        <f aca="true" t="shared" si="34" ref="I614:I625">G614+G614*H614/100</f>
        <v>7.59</v>
      </c>
    </row>
    <row r="615" spans="1:9" ht="21" customHeight="1">
      <c r="A615" s="17" t="s">
        <v>659</v>
      </c>
      <c r="B615" s="616">
        <v>5116</v>
      </c>
      <c r="C615" s="127" t="s">
        <v>439</v>
      </c>
      <c r="D615" s="18" t="s">
        <v>53</v>
      </c>
      <c r="E615" s="19" t="s">
        <v>44</v>
      </c>
      <c r="F615" s="19">
        <v>10</v>
      </c>
      <c r="G615" s="343">
        <v>6.9</v>
      </c>
      <c r="H615" s="21">
        <v>10</v>
      </c>
      <c r="I615" s="348">
        <f t="shared" si="34"/>
        <v>7.59</v>
      </c>
    </row>
    <row r="616" spans="1:9" ht="21" customHeight="1" hidden="1">
      <c r="A616" s="53" t="s">
        <v>30</v>
      </c>
      <c r="B616" s="578">
        <v>5895</v>
      </c>
      <c r="C616" s="113" t="s">
        <v>460</v>
      </c>
      <c r="D616" s="22" t="s">
        <v>67</v>
      </c>
      <c r="E616" s="19" t="s">
        <v>27</v>
      </c>
      <c r="F616" s="19">
        <v>20</v>
      </c>
      <c r="G616" s="343">
        <v>1.73</v>
      </c>
      <c r="H616" s="21">
        <v>10</v>
      </c>
      <c r="I616" s="348">
        <f t="shared" si="34"/>
        <v>1.903</v>
      </c>
    </row>
    <row r="617" spans="1:9" ht="21" customHeight="1" hidden="1">
      <c r="A617" s="72" t="s">
        <v>144</v>
      </c>
      <c r="B617" s="593">
        <v>5896</v>
      </c>
      <c r="C617" s="124" t="s">
        <v>460</v>
      </c>
      <c r="D617" s="22" t="s">
        <v>67</v>
      </c>
      <c r="E617" s="19" t="s">
        <v>27</v>
      </c>
      <c r="F617" s="19">
        <v>10</v>
      </c>
      <c r="G617" s="343">
        <v>3.57</v>
      </c>
      <c r="H617" s="21">
        <v>10</v>
      </c>
      <c r="I617" s="348">
        <f t="shared" si="34"/>
        <v>3.9269999999999996</v>
      </c>
    </row>
    <row r="618" spans="1:9" ht="21" customHeight="1">
      <c r="A618" s="72" t="s">
        <v>996</v>
      </c>
      <c r="B618" s="593">
        <v>52006</v>
      </c>
      <c r="C618" s="124" t="s">
        <v>976</v>
      </c>
      <c r="D618" s="22" t="s">
        <v>67</v>
      </c>
      <c r="E618" s="19" t="s">
        <v>44</v>
      </c>
      <c r="F618" s="19">
        <v>20</v>
      </c>
      <c r="G618" s="343">
        <v>1.63</v>
      </c>
      <c r="H618" s="21">
        <v>10</v>
      </c>
      <c r="I618" s="348">
        <f t="shared" si="34"/>
        <v>1.793</v>
      </c>
    </row>
    <row r="619" spans="1:9" ht="21" customHeight="1" hidden="1">
      <c r="A619" s="72" t="s">
        <v>20</v>
      </c>
      <c r="B619" s="593">
        <v>6188</v>
      </c>
      <c r="C619" s="124" t="s">
        <v>460</v>
      </c>
      <c r="D619" s="22" t="s">
        <v>199</v>
      </c>
      <c r="E619" s="19" t="s">
        <v>27</v>
      </c>
      <c r="F619" s="19">
        <v>10</v>
      </c>
      <c r="G619" s="343">
        <v>3.91</v>
      </c>
      <c r="H619" s="21">
        <v>10</v>
      </c>
      <c r="I619" s="348">
        <f t="shared" si="34"/>
        <v>4.301</v>
      </c>
    </row>
    <row r="620" spans="1:9" ht="21" customHeight="1">
      <c r="A620" s="72" t="s">
        <v>1023</v>
      </c>
      <c r="B620" s="593">
        <v>52075</v>
      </c>
      <c r="C620" s="124" t="s">
        <v>976</v>
      </c>
      <c r="D620" s="22" t="s">
        <v>199</v>
      </c>
      <c r="E620" s="19" t="s">
        <v>27</v>
      </c>
      <c r="F620" s="19">
        <v>20</v>
      </c>
      <c r="G620" s="343">
        <v>2.16</v>
      </c>
      <c r="H620" s="21">
        <v>10</v>
      </c>
      <c r="I620" s="348">
        <f t="shared" si="34"/>
        <v>2.3760000000000003</v>
      </c>
    </row>
    <row r="621" spans="1:9" ht="21" customHeight="1">
      <c r="A621" s="53" t="s">
        <v>28</v>
      </c>
      <c r="B621" s="578">
        <v>5900</v>
      </c>
      <c r="C621" s="124" t="s">
        <v>460</v>
      </c>
      <c r="D621" s="22" t="s">
        <v>101</v>
      </c>
      <c r="E621" s="19" t="s">
        <v>27</v>
      </c>
      <c r="F621" s="19">
        <v>10</v>
      </c>
      <c r="G621" s="343">
        <v>2.9</v>
      </c>
      <c r="H621" s="21">
        <v>10</v>
      </c>
      <c r="I621" s="348">
        <f t="shared" si="34"/>
        <v>3.19</v>
      </c>
    </row>
    <row r="622" spans="1:9" ht="21" customHeight="1">
      <c r="A622" s="53" t="s">
        <v>1051</v>
      </c>
      <c r="B622" s="578">
        <v>52099</v>
      </c>
      <c r="C622" s="113" t="s">
        <v>976</v>
      </c>
      <c r="D622" s="22" t="s">
        <v>101</v>
      </c>
      <c r="E622" s="19" t="s">
        <v>27</v>
      </c>
      <c r="F622" s="19">
        <v>20</v>
      </c>
      <c r="G622" s="343">
        <v>1.87</v>
      </c>
      <c r="H622" s="21">
        <v>10</v>
      </c>
      <c r="I622" s="348">
        <f t="shared" si="34"/>
        <v>2.057</v>
      </c>
    </row>
    <row r="623" spans="1:9" ht="21" customHeight="1" hidden="1">
      <c r="A623" s="53" t="s">
        <v>28</v>
      </c>
      <c r="B623" s="578">
        <v>5900</v>
      </c>
      <c r="C623" s="113" t="s">
        <v>460</v>
      </c>
      <c r="D623" s="22"/>
      <c r="E623" s="19" t="s">
        <v>27</v>
      </c>
      <c r="F623" s="19">
        <v>10</v>
      </c>
      <c r="G623" s="343">
        <v>2.76</v>
      </c>
      <c r="H623" s="21">
        <v>10</v>
      </c>
      <c r="I623" s="348">
        <f t="shared" si="34"/>
        <v>3.0359999999999996</v>
      </c>
    </row>
    <row r="624" spans="1:9" ht="21" customHeight="1">
      <c r="A624" s="53" t="s">
        <v>29</v>
      </c>
      <c r="B624" s="578">
        <v>5898</v>
      </c>
      <c r="C624" s="113" t="s">
        <v>460</v>
      </c>
      <c r="D624" s="22" t="s">
        <v>31</v>
      </c>
      <c r="E624" s="19" t="s">
        <v>27</v>
      </c>
      <c r="F624" s="19">
        <v>20</v>
      </c>
      <c r="G624" s="343">
        <v>1.94</v>
      </c>
      <c r="H624" s="21">
        <v>10</v>
      </c>
      <c r="I624" s="348">
        <f t="shared" si="34"/>
        <v>2.134</v>
      </c>
    </row>
    <row r="625" spans="1:9" ht="21" customHeight="1" thickBot="1">
      <c r="A625" s="53" t="s">
        <v>975</v>
      </c>
      <c r="B625" s="578">
        <v>51248</v>
      </c>
      <c r="C625" s="113" t="s">
        <v>976</v>
      </c>
      <c r="D625" s="22" t="s">
        <v>31</v>
      </c>
      <c r="E625" s="19" t="s">
        <v>43</v>
      </c>
      <c r="F625" s="19">
        <v>20</v>
      </c>
      <c r="G625" s="343">
        <v>2.27</v>
      </c>
      <c r="H625" s="21">
        <v>20</v>
      </c>
      <c r="I625" s="348">
        <f t="shared" si="34"/>
        <v>2.724</v>
      </c>
    </row>
    <row r="626" spans="1:9" ht="21" thickBot="1">
      <c r="A626" s="282" t="s">
        <v>330</v>
      </c>
      <c r="B626" s="641"/>
      <c r="C626" s="230"/>
      <c r="D626" s="230"/>
      <c r="E626" s="230"/>
      <c r="F626" s="230"/>
      <c r="G626" s="230"/>
      <c r="H626" s="230"/>
      <c r="I626" s="231"/>
    </row>
    <row r="627" spans="1:9" ht="18.75">
      <c r="A627" s="462" t="s">
        <v>331</v>
      </c>
      <c r="B627" s="590"/>
      <c r="C627" s="233"/>
      <c r="D627" s="233"/>
      <c r="E627" s="233"/>
      <c r="F627" s="233"/>
      <c r="G627" s="233"/>
      <c r="H627" s="233"/>
      <c r="I627" s="463"/>
    </row>
    <row r="628" spans="1:9" ht="21" customHeight="1">
      <c r="A628" s="73" t="s">
        <v>83</v>
      </c>
      <c r="B628" s="613">
        <v>5118</v>
      </c>
      <c r="C628" s="161" t="s">
        <v>401</v>
      </c>
      <c r="D628" s="74" t="s">
        <v>53</v>
      </c>
      <c r="E628" s="66" t="s">
        <v>82</v>
      </c>
      <c r="F628" s="66">
        <v>12</v>
      </c>
      <c r="G628" s="345">
        <v>4.84</v>
      </c>
      <c r="H628" s="67">
        <v>10</v>
      </c>
      <c r="I628" s="347">
        <f>G628+G628*H628/100</f>
        <v>5.324</v>
      </c>
    </row>
    <row r="629" spans="1:9" ht="21" customHeight="1">
      <c r="A629" s="17" t="s">
        <v>84</v>
      </c>
      <c r="B629" s="616">
        <v>5125</v>
      </c>
      <c r="C629" s="100" t="s">
        <v>401</v>
      </c>
      <c r="D629" s="18" t="s">
        <v>53</v>
      </c>
      <c r="E629" s="19" t="s">
        <v>81</v>
      </c>
      <c r="F629" s="19">
        <v>36</v>
      </c>
      <c r="G629" s="345">
        <v>2.23</v>
      </c>
      <c r="H629" s="21">
        <v>10</v>
      </c>
      <c r="I629" s="347">
        <f>G629+G629*H629/100</f>
        <v>2.453</v>
      </c>
    </row>
    <row r="630" spans="1:9" ht="21" customHeight="1">
      <c r="A630" s="17" t="s">
        <v>85</v>
      </c>
      <c r="B630" s="616">
        <v>5121</v>
      </c>
      <c r="C630" s="100" t="s">
        <v>401</v>
      </c>
      <c r="D630" s="18" t="s">
        <v>53</v>
      </c>
      <c r="E630" s="19" t="s">
        <v>81</v>
      </c>
      <c r="F630" s="19">
        <v>24</v>
      </c>
      <c r="G630" s="345">
        <v>2.23</v>
      </c>
      <c r="H630" s="21">
        <v>10</v>
      </c>
      <c r="I630" s="347">
        <f>G630+G630*H630/100</f>
        <v>2.453</v>
      </c>
    </row>
    <row r="631" spans="1:9" ht="21" customHeight="1" thickBot="1">
      <c r="A631" s="75" t="s">
        <v>86</v>
      </c>
      <c r="B631" s="619">
        <v>5126</v>
      </c>
      <c r="C631" s="148" t="s">
        <v>401</v>
      </c>
      <c r="D631" s="49" t="s">
        <v>53</v>
      </c>
      <c r="E631" s="63" t="s">
        <v>81</v>
      </c>
      <c r="F631" s="63">
        <v>36</v>
      </c>
      <c r="G631" s="362">
        <v>2.23</v>
      </c>
      <c r="H631" s="51">
        <v>10</v>
      </c>
      <c r="I631" s="347">
        <f>G631+G631*H631/100</f>
        <v>2.453</v>
      </c>
    </row>
    <row r="632" spans="1:9" ht="19.5" hidden="1" thickBot="1">
      <c r="A632" s="464" t="s">
        <v>436</v>
      </c>
      <c r="B632" s="583"/>
      <c r="C632" s="236"/>
      <c r="D632" s="236"/>
      <c r="E632" s="236"/>
      <c r="F632" s="236"/>
      <c r="G632" s="236"/>
      <c r="H632" s="236"/>
      <c r="I632" s="465"/>
    </row>
    <row r="633" spans="1:9" ht="18.75" hidden="1" thickBot="1">
      <c r="A633" s="434" t="s">
        <v>298</v>
      </c>
      <c r="B633" s="627">
        <v>50396</v>
      </c>
      <c r="C633" s="161" t="s">
        <v>402</v>
      </c>
      <c r="D633" s="74" t="s">
        <v>63</v>
      </c>
      <c r="E633" s="66" t="s">
        <v>44</v>
      </c>
      <c r="F633" s="66">
        <v>6</v>
      </c>
      <c r="G633" s="345">
        <v>6.57</v>
      </c>
      <c r="H633" s="67">
        <v>10</v>
      </c>
      <c r="I633" s="347">
        <f aca="true" t="shared" si="35" ref="I633:I642">G633+G633*H633/100</f>
        <v>7.227</v>
      </c>
    </row>
    <row r="634" spans="1:9" ht="18.75" hidden="1" thickBot="1">
      <c r="A634" s="435" t="s">
        <v>299</v>
      </c>
      <c r="B634" s="633">
        <v>50397</v>
      </c>
      <c r="C634" s="100" t="s">
        <v>402</v>
      </c>
      <c r="D634" s="18" t="s">
        <v>63</v>
      </c>
      <c r="E634" s="19" t="s">
        <v>44</v>
      </c>
      <c r="F634" s="19">
        <v>6</v>
      </c>
      <c r="G634" s="345">
        <v>6.23</v>
      </c>
      <c r="H634" s="21">
        <v>10</v>
      </c>
      <c r="I634" s="347">
        <f t="shared" si="35"/>
        <v>6.853000000000001</v>
      </c>
    </row>
    <row r="635" spans="1:9" ht="18.75" hidden="1" thickBot="1">
      <c r="A635" s="435" t="s">
        <v>300</v>
      </c>
      <c r="B635" s="633"/>
      <c r="C635" s="100" t="s">
        <v>402</v>
      </c>
      <c r="D635" s="18" t="s">
        <v>63</v>
      </c>
      <c r="E635" s="19" t="s">
        <v>44</v>
      </c>
      <c r="F635" s="19">
        <v>6</v>
      </c>
      <c r="G635" s="345">
        <v>3.28</v>
      </c>
      <c r="H635" s="21">
        <v>10</v>
      </c>
      <c r="I635" s="347">
        <f t="shared" si="35"/>
        <v>3.6079999999999997</v>
      </c>
    </row>
    <row r="636" spans="1:9" ht="18.75" hidden="1" thickBot="1">
      <c r="A636" s="435" t="s">
        <v>301</v>
      </c>
      <c r="B636" s="633"/>
      <c r="C636" s="100" t="s">
        <v>402</v>
      </c>
      <c r="D636" s="18" t="s">
        <v>63</v>
      </c>
      <c r="E636" s="19" t="s">
        <v>44</v>
      </c>
      <c r="F636" s="19">
        <v>6</v>
      </c>
      <c r="G636" s="345">
        <v>3.28</v>
      </c>
      <c r="H636" s="21">
        <v>10</v>
      </c>
      <c r="I636" s="347">
        <f t="shared" si="35"/>
        <v>3.6079999999999997</v>
      </c>
    </row>
    <row r="637" spans="1:9" ht="18.75" hidden="1" thickBot="1">
      <c r="A637" s="435" t="s">
        <v>302</v>
      </c>
      <c r="B637" s="633"/>
      <c r="C637" s="100" t="s">
        <v>402</v>
      </c>
      <c r="D637" s="18" t="s">
        <v>63</v>
      </c>
      <c r="E637" s="19" t="s">
        <v>44</v>
      </c>
      <c r="F637" s="19">
        <v>6</v>
      </c>
      <c r="G637" s="345">
        <v>2.97</v>
      </c>
      <c r="H637" s="21">
        <v>10</v>
      </c>
      <c r="I637" s="347">
        <f t="shared" si="35"/>
        <v>3.2670000000000003</v>
      </c>
    </row>
    <row r="638" spans="1:9" ht="18.75" hidden="1" thickBot="1">
      <c r="A638" s="435" t="s">
        <v>305</v>
      </c>
      <c r="B638" s="633">
        <v>50401</v>
      </c>
      <c r="C638" s="100" t="s">
        <v>402</v>
      </c>
      <c r="D638" s="18" t="s">
        <v>63</v>
      </c>
      <c r="E638" s="19" t="s">
        <v>44</v>
      </c>
      <c r="F638" s="19">
        <v>6</v>
      </c>
      <c r="G638" s="345">
        <v>5.16</v>
      </c>
      <c r="H638" s="21">
        <v>10</v>
      </c>
      <c r="I638" s="347">
        <f t="shared" si="35"/>
        <v>5.676</v>
      </c>
    </row>
    <row r="639" spans="1:9" ht="18.75" hidden="1" thickBot="1">
      <c r="A639" s="435" t="s">
        <v>294</v>
      </c>
      <c r="B639" s="633">
        <v>50352</v>
      </c>
      <c r="C639" s="100" t="s">
        <v>402</v>
      </c>
      <c r="D639" s="18" t="s">
        <v>63</v>
      </c>
      <c r="E639" s="19" t="s">
        <v>44</v>
      </c>
      <c r="F639" s="19">
        <v>4</v>
      </c>
      <c r="G639" s="345">
        <v>7.61</v>
      </c>
      <c r="H639" s="21">
        <v>10</v>
      </c>
      <c r="I639" s="347">
        <f t="shared" si="35"/>
        <v>8.371</v>
      </c>
    </row>
    <row r="640" spans="1:9" ht="18.75" hidden="1" thickBot="1">
      <c r="A640" s="435" t="s">
        <v>295</v>
      </c>
      <c r="B640" s="633">
        <v>50347</v>
      </c>
      <c r="C640" s="100" t="s">
        <v>402</v>
      </c>
      <c r="D640" s="18" t="s">
        <v>63</v>
      </c>
      <c r="E640" s="19" t="s">
        <v>44</v>
      </c>
      <c r="F640" s="19">
        <v>4</v>
      </c>
      <c r="G640" s="345">
        <v>7.61</v>
      </c>
      <c r="H640" s="21">
        <v>10</v>
      </c>
      <c r="I640" s="347">
        <f t="shared" si="35"/>
        <v>8.371</v>
      </c>
    </row>
    <row r="641" spans="1:9" ht="18.75" hidden="1" thickBot="1">
      <c r="A641" s="435" t="s">
        <v>834</v>
      </c>
      <c r="B641" s="633">
        <v>50349</v>
      </c>
      <c r="C641" s="100" t="s">
        <v>402</v>
      </c>
      <c r="D641" s="18" t="s">
        <v>63</v>
      </c>
      <c r="E641" s="19" t="s">
        <v>44</v>
      </c>
      <c r="F641" s="19">
        <v>4</v>
      </c>
      <c r="G641" s="345">
        <v>3.01</v>
      </c>
      <c r="H641" s="21">
        <v>10</v>
      </c>
      <c r="I641" s="347">
        <f t="shared" si="35"/>
        <v>3.311</v>
      </c>
    </row>
    <row r="642" spans="1:9" ht="18.75" hidden="1" thickBot="1">
      <c r="A642" s="435" t="s">
        <v>833</v>
      </c>
      <c r="B642" s="633">
        <v>50351</v>
      </c>
      <c r="C642" s="100" t="s">
        <v>402</v>
      </c>
      <c r="D642" s="18" t="s">
        <v>63</v>
      </c>
      <c r="E642" s="19" t="s">
        <v>44</v>
      </c>
      <c r="F642" s="19">
        <v>4</v>
      </c>
      <c r="G642" s="345">
        <v>4.14</v>
      </c>
      <c r="H642" s="21">
        <v>10</v>
      </c>
      <c r="I642" s="347">
        <f t="shared" si="35"/>
        <v>4.553999999999999</v>
      </c>
    </row>
    <row r="643" spans="1:9" ht="21" thickBot="1">
      <c r="A643" s="282" t="s">
        <v>540</v>
      </c>
      <c r="B643" s="641"/>
      <c r="C643" s="230"/>
      <c r="D643" s="230"/>
      <c r="E643" s="230"/>
      <c r="F643" s="230"/>
      <c r="G643" s="230"/>
      <c r="H643" s="230"/>
      <c r="I643" s="231"/>
    </row>
    <row r="644" spans="1:9" ht="20.25">
      <c r="A644" s="478" t="s">
        <v>487</v>
      </c>
      <c r="B644" s="642"/>
      <c r="C644" s="233"/>
      <c r="D644" s="233"/>
      <c r="E644" s="233"/>
      <c r="F644" s="233"/>
      <c r="G644" s="233"/>
      <c r="H644" s="233"/>
      <c r="I644" s="463"/>
    </row>
    <row r="645" spans="1:9" ht="20.25" customHeight="1" hidden="1">
      <c r="A645" s="76" t="s">
        <v>579</v>
      </c>
      <c r="B645" s="628">
        <v>50112</v>
      </c>
      <c r="C645" s="162" t="s">
        <v>404</v>
      </c>
      <c r="D645" s="74" t="s">
        <v>215</v>
      </c>
      <c r="E645" s="77" t="s">
        <v>44</v>
      </c>
      <c r="F645" s="77">
        <v>6</v>
      </c>
      <c r="G645" s="345">
        <v>21.37</v>
      </c>
      <c r="H645" s="67">
        <v>20</v>
      </c>
      <c r="I645" s="347">
        <f aca="true" t="shared" si="36" ref="I645:I664">G645+G645*H645/100</f>
        <v>25.644000000000002</v>
      </c>
    </row>
    <row r="646" spans="1:9" ht="20.25" customHeight="1">
      <c r="A646" s="76" t="s">
        <v>679</v>
      </c>
      <c r="B646" s="628">
        <v>5464</v>
      </c>
      <c r="C646" s="162" t="s">
        <v>404</v>
      </c>
      <c r="D646" s="18" t="s">
        <v>63</v>
      </c>
      <c r="E646" s="77" t="s">
        <v>44</v>
      </c>
      <c r="F646" s="77">
        <v>6</v>
      </c>
      <c r="G646" s="345">
        <v>15.7</v>
      </c>
      <c r="H646" s="67">
        <v>20</v>
      </c>
      <c r="I646" s="347">
        <f t="shared" si="36"/>
        <v>18.84</v>
      </c>
    </row>
    <row r="647" spans="1:9" ht="20.25" customHeight="1">
      <c r="A647" s="25" t="s">
        <v>583</v>
      </c>
      <c r="B647" s="580">
        <v>50361</v>
      </c>
      <c r="C647" s="26" t="s">
        <v>404</v>
      </c>
      <c r="D647" s="18" t="s">
        <v>63</v>
      </c>
      <c r="E647" s="27" t="s">
        <v>44</v>
      </c>
      <c r="F647" s="27">
        <v>6</v>
      </c>
      <c r="G647" s="345">
        <v>14.39</v>
      </c>
      <c r="H647" s="21">
        <v>20</v>
      </c>
      <c r="I647" s="347">
        <f t="shared" si="36"/>
        <v>17.268</v>
      </c>
    </row>
    <row r="648" spans="1:9" ht="20.25" customHeight="1">
      <c r="A648" s="25" t="s">
        <v>584</v>
      </c>
      <c r="B648" s="580">
        <v>50362</v>
      </c>
      <c r="C648" s="26" t="s">
        <v>404</v>
      </c>
      <c r="D648" s="18" t="s">
        <v>63</v>
      </c>
      <c r="E648" s="27" t="s">
        <v>44</v>
      </c>
      <c r="F648" s="27">
        <v>4</v>
      </c>
      <c r="G648" s="345">
        <v>22.2</v>
      </c>
      <c r="H648" s="21">
        <v>20</v>
      </c>
      <c r="I648" s="347">
        <f t="shared" si="36"/>
        <v>26.64</v>
      </c>
    </row>
    <row r="649" spans="1:9" ht="20.25" customHeight="1" hidden="1">
      <c r="A649" s="25" t="s">
        <v>832</v>
      </c>
      <c r="B649" s="580">
        <v>50550</v>
      </c>
      <c r="C649" s="26" t="s">
        <v>404</v>
      </c>
      <c r="D649" s="18" t="s">
        <v>215</v>
      </c>
      <c r="E649" s="27" t="s">
        <v>44</v>
      </c>
      <c r="F649" s="27">
        <v>6</v>
      </c>
      <c r="G649" s="345">
        <v>23.383499999999998</v>
      </c>
      <c r="H649" s="21">
        <v>20</v>
      </c>
      <c r="I649" s="347">
        <f t="shared" si="36"/>
        <v>28.0602</v>
      </c>
    </row>
    <row r="650" spans="1:9" ht="20.25" customHeight="1">
      <c r="A650" s="249" t="s">
        <v>866</v>
      </c>
      <c r="B650" s="643">
        <v>50856</v>
      </c>
      <c r="C650" s="529" t="s">
        <v>404</v>
      </c>
      <c r="D650" s="251" t="s">
        <v>48</v>
      </c>
      <c r="E650" s="252" t="s">
        <v>44</v>
      </c>
      <c r="F650" s="252">
        <v>6</v>
      </c>
      <c r="G650" s="361">
        <v>23.625</v>
      </c>
      <c r="H650" s="253">
        <v>20</v>
      </c>
      <c r="I650" s="365">
        <f t="shared" si="36"/>
        <v>28.35</v>
      </c>
    </row>
    <row r="651" spans="1:9" ht="20.25" customHeight="1">
      <c r="A651" s="25" t="s">
        <v>581</v>
      </c>
      <c r="B651" s="580">
        <v>50357</v>
      </c>
      <c r="C651" s="26" t="s">
        <v>404</v>
      </c>
      <c r="D651" s="18" t="s">
        <v>63</v>
      </c>
      <c r="E651" s="27" t="s">
        <v>44</v>
      </c>
      <c r="F651" s="27">
        <v>6</v>
      </c>
      <c r="G651" s="345">
        <v>13.79</v>
      </c>
      <c r="H651" s="21">
        <v>20</v>
      </c>
      <c r="I651" s="347">
        <f>G651+G651*H651/100</f>
        <v>16.548</v>
      </c>
    </row>
    <row r="652" spans="1:9" ht="20.25" customHeight="1">
      <c r="A652" s="25" t="s">
        <v>582</v>
      </c>
      <c r="B652" s="580">
        <v>50365</v>
      </c>
      <c r="C652" s="26" t="s">
        <v>404</v>
      </c>
      <c r="D652" s="18" t="s">
        <v>63</v>
      </c>
      <c r="E652" s="27" t="s">
        <v>44</v>
      </c>
      <c r="F652" s="27">
        <v>1</v>
      </c>
      <c r="G652" s="345">
        <v>70.9275</v>
      </c>
      <c r="H652" s="21">
        <v>20</v>
      </c>
      <c r="I652" s="347">
        <f t="shared" si="36"/>
        <v>85.113</v>
      </c>
    </row>
    <row r="653" spans="1:9" ht="20.25" customHeight="1">
      <c r="A653" s="25" t="s">
        <v>587</v>
      </c>
      <c r="B653" s="580">
        <v>5438</v>
      </c>
      <c r="C653" s="26" t="s">
        <v>404</v>
      </c>
      <c r="D653" s="18" t="s">
        <v>63</v>
      </c>
      <c r="E653" s="27" t="s">
        <v>87</v>
      </c>
      <c r="F653" s="27">
        <v>4</v>
      </c>
      <c r="G653" s="345">
        <v>21.02</v>
      </c>
      <c r="H653" s="21">
        <v>20</v>
      </c>
      <c r="I653" s="347">
        <f t="shared" si="36"/>
        <v>25.224</v>
      </c>
    </row>
    <row r="654" spans="1:9" ht="20.25" customHeight="1" hidden="1">
      <c r="A654" s="25" t="s">
        <v>580</v>
      </c>
      <c r="B654" s="580"/>
      <c r="C654" s="26" t="s">
        <v>404</v>
      </c>
      <c r="D654" s="18" t="s">
        <v>215</v>
      </c>
      <c r="E654" s="27" t="s">
        <v>44</v>
      </c>
      <c r="F654" s="27">
        <v>6</v>
      </c>
      <c r="G654" s="345">
        <v>17.9235</v>
      </c>
      <c r="H654" s="21">
        <v>20</v>
      </c>
      <c r="I654" s="347">
        <f t="shared" si="36"/>
        <v>21.508200000000002</v>
      </c>
    </row>
    <row r="655" spans="1:9" ht="20.25" customHeight="1">
      <c r="A655" s="25" t="s">
        <v>585</v>
      </c>
      <c r="B655" s="580">
        <v>50363</v>
      </c>
      <c r="C655" s="26" t="s">
        <v>404</v>
      </c>
      <c r="D655" s="18" t="s">
        <v>63</v>
      </c>
      <c r="E655" s="27" t="s">
        <v>44</v>
      </c>
      <c r="F655" s="27">
        <v>4</v>
      </c>
      <c r="G655" s="345">
        <v>22.08</v>
      </c>
      <c r="H655" s="21">
        <v>20</v>
      </c>
      <c r="I655" s="347">
        <f t="shared" si="36"/>
        <v>26.496</v>
      </c>
    </row>
    <row r="656" spans="1:9" ht="20.25" customHeight="1">
      <c r="A656" s="25" t="s">
        <v>586</v>
      </c>
      <c r="B656" s="580">
        <v>50364</v>
      </c>
      <c r="C656" s="26" t="s">
        <v>404</v>
      </c>
      <c r="D656" s="18" t="s">
        <v>63</v>
      </c>
      <c r="E656" s="27" t="s">
        <v>44</v>
      </c>
      <c r="F656" s="27">
        <v>4</v>
      </c>
      <c r="G656" s="345">
        <v>29.77</v>
      </c>
      <c r="H656" s="21">
        <v>20</v>
      </c>
      <c r="I656" s="347">
        <f t="shared" si="36"/>
        <v>35.724</v>
      </c>
    </row>
    <row r="657" spans="1:9" ht="20.25" customHeight="1" hidden="1">
      <c r="A657" s="25" t="s">
        <v>588</v>
      </c>
      <c r="B657" s="580"/>
      <c r="C657" s="26" t="s">
        <v>404</v>
      </c>
      <c r="D657" s="18" t="s">
        <v>63</v>
      </c>
      <c r="E657" s="27" t="s">
        <v>87</v>
      </c>
      <c r="F657" s="27">
        <v>4</v>
      </c>
      <c r="G657" s="345">
        <v>200301.255</v>
      </c>
      <c r="H657" s="21">
        <v>20</v>
      </c>
      <c r="I657" s="347">
        <f t="shared" si="36"/>
        <v>240361.506</v>
      </c>
    </row>
    <row r="658" spans="1:9" ht="20.25" customHeight="1">
      <c r="A658" s="48" t="s">
        <v>589</v>
      </c>
      <c r="B658" s="629">
        <v>6051</v>
      </c>
      <c r="C658" s="103" t="s">
        <v>404</v>
      </c>
      <c r="D658" s="49" t="s">
        <v>63</v>
      </c>
      <c r="E658" s="50" t="s">
        <v>87</v>
      </c>
      <c r="F658" s="50">
        <v>6</v>
      </c>
      <c r="G658" s="345">
        <v>12.47</v>
      </c>
      <c r="H658" s="51">
        <v>20</v>
      </c>
      <c r="I658" s="347">
        <f t="shared" si="36"/>
        <v>14.964</v>
      </c>
    </row>
    <row r="659" spans="1:9" ht="20.25" customHeight="1">
      <c r="A659" s="25" t="s">
        <v>590</v>
      </c>
      <c r="B659" s="580">
        <v>50457</v>
      </c>
      <c r="C659" s="26" t="s">
        <v>404</v>
      </c>
      <c r="D659" s="18" t="s">
        <v>63</v>
      </c>
      <c r="E659" s="27" t="s">
        <v>44</v>
      </c>
      <c r="F659" s="27">
        <v>4</v>
      </c>
      <c r="G659" s="345">
        <v>43.449000000000005</v>
      </c>
      <c r="H659" s="21">
        <v>20</v>
      </c>
      <c r="I659" s="347">
        <f t="shared" si="36"/>
        <v>52.1388</v>
      </c>
    </row>
    <row r="660" spans="1:9" ht="20.25" customHeight="1">
      <c r="A660" s="25" t="s">
        <v>591</v>
      </c>
      <c r="B660" s="580">
        <v>50458</v>
      </c>
      <c r="C660" s="26" t="s">
        <v>404</v>
      </c>
      <c r="D660" s="18" t="s">
        <v>63</v>
      </c>
      <c r="E660" s="27" t="s">
        <v>44</v>
      </c>
      <c r="F660" s="27">
        <v>4</v>
      </c>
      <c r="G660" s="345">
        <v>41.8215</v>
      </c>
      <c r="H660" s="21">
        <v>20</v>
      </c>
      <c r="I660" s="347">
        <f t="shared" si="36"/>
        <v>50.1858</v>
      </c>
    </row>
    <row r="661" spans="1:9" ht="20.25" customHeight="1">
      <c r="A661" s="25" t="s">
        <v>592</v>
      </c>
      <c r="B661" s="580">
        <v>50459</v>
      </c>
      <c r="C661" s="26" t="s">
        <v>404</v>
      </c>
      <c r="D661" s="18" t="s">
        <v>63</v>
      </c>
      <c r="E661" s="27" t="s">
        <v>44</v>
      </c>
      <c r="F661" s="27">
        <v>4</v>
      </c>
      <c r="G661" s="345">
        <v>43.449000000000005</v>
      </c>
      <c r="H661" s="21">
        <v>20</v>
      </c>
      <c r="I661" s="347">
        <f t="shared" si="36"/>
        <v>52.1388</v>
      </c>
    </row>
    <row r="662" spans="1:9" ht="20.25" customHeight="1">
      <c r="A662" s="25" t="s">
        <v>593</v>
      </c>
      <c r="B662" s="580">
        <v>50460</v>
      </c>
      <c r="C662" s="26" t="s">
        <v>404</v>
      </c>
      <c r="D662" s="18" t="s">
        <v>63</v>
      </c>
      <c r="E662" s="27" t="s">
        <v>44</v>
      </c>
      <c r="F662" s="27">
        <v>4</v>
      </c>
      <c r="G662" s="345">
        <v>35.175</v>
      </c>
      <c r="H662" s="21">
        <v>20</v>
      </c>
      <c r="I662" s="347">
        <f t="shared" si="36"/>
        <v>42.209999999999994</v>
      </c>
    </row>
    <row r="663" spans="1:9" ht="20.25" customHeight="1" hidden="1">
      <c r="A663" s="25" t="s">
        <v>788</v>
      </c>
      <c r="B663" s="580">
        <v>50551</v>
      </c>
      <c r="C663" s="26" t="s">
        <v>404</v>
      </c>
      <c r="D663" s="18" t="s">
        <v>63</v>
      </c>
      <c r="E663" s="27" t="s">
        <v>44</v>
      </c>
      <c r="F663" s="27">
        <v>4</v>
      </c>
      <c r="G663" s="345">
        <v>51.9225</v>
      </c>
      <c r="H663" s="21">
        <v>20</v>
      </c>
      <c r="I663" s="347">
        <f t="shared" si="36"/>
        <v>62.307</v>
      </c>
    </row>
    <row r="664" spans="1:9" ht="20.25" customHeight="1">
      <c r="A664" s="48" t="s">
        <v>595</v>
      </c>
      <c r="B664" s="629">
        <v>50462</v>
      </c>
      <c r="C664" s="103" t="s">
        <v>404</v>
      </c>
      <c r="D664" s="49" t="s">
        <v>63</v>
      </c>
      <c r="E664" s="50" t="s">
        <v>44</v>
      </c>
      <c r="F664" s="50">
        <v>6</v>
      </c>
      <c r="G664" s="362">
        <v>9.849</v>
      </c>
      <c r="H664" s="51">
        <v>20</v>
      </c>
      <c r="I664" s="347">
        <f t="shared" si="36"/>
        <v>11.8188</v>
      </c>
    </row>
    <row r="665" spans="1:9" ht="20.25">
      <c r="A665" s="479" t="s">
        <v>541</v>
      </c>
      <c r="B665" s="644"/>
      <c r="C665" s="236"/>
      <c r="D665" s="236"/>
      <c r="E665" s="236"/>
      <c r="F665" s="236"/>
      <c r="G665" s="236"/>
      <c r="H665" s="236"/>
      <c r="I665" s="465"/>
    </row>
    <row r="666" spans="1:9" ht="20.25" customHeight="1">
      <c r="A666" s="76" t="s">
        <v>596</v>
      </c>
      <c r="B666" s="628">
        <v>50463</v>
      </c>
      <c r="C666" s="162" t="s">
        <v>404</v>
      </c>
      <c r="D666" s="74" t="s">
        <v>63</v>
      </c>
      <c r="E666" s="77" t="s">
        <v>44</v>
      </c>
      <c r="F666" s="77">
        <v>1</v>
      </c>
      <c r="G666" s="345">
        <v>107.25</v>
      </c>
      <c r="H666" s="67">
        <v>10</v>
      </c>
      <c r="I666" s="347">
        <f>G666+G666*H666/100</f>
        <v>117.975</v>
      </c>
    </row>
    <row r="667" spans="1:9" ht="20.25" customHeight="1">
      <c r="A667" s="25" t="s">
        <v>1277</v>
      </c>
      <c r="B667" s="580">
        <v>50558</v>
      </c>
      <c r="C667" s="26" t="s">
        <v>404</v>
      </c>
      <c r="D667" s="18" t="s">
        <v>504</v>
      </c>
      <c r="E667" s="27" t="s">
        <v>44</v>
      </c>
      <c r="F667" s="27">
        <v>1</v>
      </c>
      <c r="G667" s="345">
        <v>27.63</v>
      </c>
      <c r="H667" s="21">
        <v>10</v>
      </c>
      <c r="I667" s="347">
        <f>G667+G667*H667/100</f>
        <v>30.393</v>
      </c>
    </row>
    <row r="668" spans="1:9" ht="20.25" customHeight="1">
      <c r="A668" s="25" t="s">
        <v>1276</v>
      </c>
      <c r="B668" s="580">
        <v>50368</v>
      </c>
      <c r="C668" s="26" t="s">
        <v>404</v>
      </c>
      <c r="D668" s="18" t="s">
        <v>63</v>
      </c>
      <c r="E668" s="27" t="s">
        <v>44</v>
      </c>
      <c r="F668" s="27">
        <v>4</v>
      </c>
      <c r="G668" s="345">
        <v>22.62</v>
      </c>
      <c r="H668" s="21">
        <v>10</v>
      </c>
      <c r="I668" s="347">
        <f>G668+G668*H668/100</f>
        <v>24.882</v>
      </c>
    </row>
    <row r="669" spans="1:9" ht="20.25" customHeight="1">
      <c r="A669" s="48" t="s">
        <v>1105</v>
      </c>
      <c r="B669" s="629">
        <v>50514</v>
      </c>
      <c r="C669" s="103" t="s">
        <v>404</v>
      </c>
      <c r="D669" s="49" t="s">
        <v>63</v>
      </c>
      <c r="E669" s="50" t="s">
        <v>44</v>
      </c>
      <c r="F669" s="50">
        <v>4</v>
      </c>
      <c r="G669" s="362">
        <v>32.03</v>
      </c>
      <c r="H669" s="51">
        <v>20</v>
      </c>
      <c r="I669" s="347">
        <f>G669+G669*H669/100</f>
        <v>38.436</v>
      </c>
    </row>
    <row r="670" spans="1:9" ht="20.25">
      <c r="A670" s="479" t="s">
        <v>543</v>
      </c>
      <c r="B670" s="644"/>
      <c r="C670" s="236"/>
      <c r="D670" s="236"/>
      <c r="E670" s="236"/>
      <c r="F670" s="236"/>
      <c r="G670" s="236"/>
      <c r="H670" s="236"/>
      <c r="I670" s="465"/>
    </row>
    <row r="671" spans="1:9" ht="18">
      <c r="A671" s="76" t="s">
        <v>775</v>
      </c>
      <c r="B671" s="628">
        <v>50552</v>
      </c>
      <c r="C671" s="162" t="s">
        <v>404</v>
      </c>
      <c r="D671" s="74" t="s">
        <v>48</v>
      </c>
      <c r="E671" s="77" t="s">
        <v>44</v>
      </c>
      <c r="F671" s="77">
        <v>6</v>
      </c>
      <c r="G671" s="345">
        <v>38.92</v>
      </c>
      <c r="H671" s="67">
        <v>20</v>
      </c>
      <c r="I671" s="347">
        <f aca="true" t="shared" si="37" ref="I671:I676">G671+G671*H671/100</f>
        <v>46.704</v>
      </c>
    </row>
    <row r="672" spans="1:9" ht="18">
      <c r="A672" s="25" t="s">
        <v>1302</v>
      </c>
      <c r="B672" s="580">
        <v>50554</v>
      </c>
      <c r="C672" s="26" t="s">
        <v>404</v>
      </c>
      <c r="D672" s="18" t="s">
        <v>48</v>
      </c>
      <c r="E672" s="27" t="s">
        <v>44</v>
      </c>
      <c r="F672" s="27">
        <v>6</v>
      </c>
      <c r="G672" s="343">
        <v>37.84</v>
      </c>
      <c r="H672" s="21">
        <v>20</v>
      </c>
      <c r="I672" s="347">
        <f t="shared" si="37"/>
        <v>45.408</v>
      </c>
    </row>
    <row r="673" spans="1:9" ht="18">
      <c r="A673" s="25" t="s">
        <v>864</v>
      </c>
      <c r="B673" s="580">
        <v>50555</v>
      </c>
      <c r="C673" s="26" t="s">
        <v>404</v>
      </c>
      <c r="D673" s="18" t="s">
        <v>48</v>
      </c>
      <c r="E673" s="27" t="s">
        <v>44</v>
      </c>
      <c r="F673" s="27">
        <v>6</v>
      </c>
      <c r="G673" s="343">
        <v>32.92</v>
      </c>
      <c r="H673" s="21">
        <v>20</v>
      </c>
      <c r="I673" s="347">
        <f t="shared" si="37"/>
        <v>39.504000000000005</v>
      </c>
    </row>
    <row r="674" spans="1:9" ht="18">
      <c r="A674" s="25" t="s">
        <v>865</v>
      </c>
      <c r="B674" s="580">
        <v>50556</v>
      </c>
      <c r="C674" s="26" t="s">
        <v>404</v>
      </c>
      <c r="D674" s="18" t="s">
        <v>48</v>
      </c>
      <c r="E674" s="27" t="s">
        <v>44</v>
      </c>
      <c r="F674" s="27">
        <v>6</v>
      </c>
      <c r="G674" s="343">
        <v>9.8</v>
      </c>
      <c r="H674" s="21">
        <v>20</v>
      </c>
      <c r="I674" s="347">
        <f t="shared" si="37"/>
        <v>11.760000000000002</v>
      </c>
    </row>
    <row r="675" spans="1:9" ht="18">
      <c r="A675" s="57" t="s">
        <v>1099</v>
      </c>
      <c r="B675" s="580">
        <v>50553</v>
      </c>
      <c r="C675" s="200" t="s">
        <v>404</v>
      </c>
      <c r="D675" s="62" t="s">
        <v>48</v>
      </c>
      <c r="E675" s="63" t="s">
        <v>44</v>
      </c>
      <c r="F675" s="63">
        <v>12</v>
      </c>
      <c r="G675" s="346">
        <v>15.16</v>
      </c>
      <c r="H675" s="51">
        <v>20</v>
      </c>
      <c r="I675" s="347">
        <f t="shared" si="37"/>
        <v>18.192</v>
      </c>
    </row>
    <row r="676" spans="1:9" ht="18">
      <c r="A676" s="53" t="s">
        <v>640</v>
      </c>
      <c r="B676" s="578">
        <v>50461</v>
      </c>
      <c r="C676" s="113" t="s">
        <v>404</v>
      </c>
      <c r="D676" s="22" t="s">
        <v>31</v>
      </c>
      <c r="E676" s="19" t="s">
        <v>44</v>
      </c>
      <c r="F676" s="19">
        <v>6</v>
      </c>
      <c r="G676" s="343">
        <v>24.61</v>
      </c>
      <c r="H676" s="21">
        <v>20</v>
      </c>
      <c r="I676" s="347">
        <f t="shared" si="37"/>
        <v>29.532</v>
      </c>
    </row>
    <row r="677" spans="1:9" ht="20.25">
      <c r="A677" s="479" t="s">
        <v>542</v>
      </c>
      <c r="B677" s="644"/>
      <c r="C677" s="236"/>
      <c r="D677" s="236"/>
      <c r="E677" s="236"/>
      <c r="F677" s="236"/>
      <c r="G677" s="236"/>
      <c r="H677" s="236"/>
      <c r="I677" s="465"/>
    </row>
    <row r="678" spans="1:9" ht="18">
      <c r="A678" s="76" t="s">
        <v>1280</v>
      </c>
      <c r="B678" s="628">
        <v>50878</v>
      </c>
      <c r="C678" s="162" t="s">
        <v>862</v>
      </c>
      <c r="D678" s="163" t="s">
        <v>47</v>
      </c>
      <c r="E678" s="163" t="s">
        <v>44</v>
      </c>
      <c r="F678" s="163">
        <v>6</v>
      </c>
      <c r="G678" s="345">
        <v>25.28</v>
      </c>
      <c r="H678" s="67">
        <v>20</v>
      </c>
      <c r="I678" s="348">
        <f>G678+G678*H678/100</f>
        <v>30.336000000000002</v>
      </c>
    </row>
    <row r="679" spans="1:9" ht="18">
      <c r="A679" s="76" t="s">
        <v>1279</v>
      </c>
      <c r="B679" s="628">
        <v>52306</v>
      </c>
      <c r="C679" s="162" t="s">
        <v>404</v>
      </c>
      <c r="D679" s="163" t="s">
        <v>47</v>
      </c>
      <c r="E679" s="163" t="s">
        <v>44</v>
      </c>
      <c r="F679" s="163">
        <v>6</v>
      </c>
      <c r="G679" s="345">
        <v>26.37</v>
      </c>
      <c r="H679" s="67">
        <v>20</v>
      </c>
      <c r="I679" s="347">
        <f aca="true" t="shared" si="38" ref="I679:I686">G679+G679*H679/100</f>
        <v>31.644000000000002</v>
      </c>
    </row>
    <row r="680" spans="1:9" ht="18" hidden="1">
      <c r="A680" s="480" t="s">
        <v>690</v>
      </c>
      <c r="B680" s="645">
        <v>50627</v>
      </c>
      <c r="C680" s="295" t="s">
        <v>404</v>
      </c>
      <c r="D680" s="400" t="s">
        <v>63</v>
      </c>
      <c r="E680" s="400" t="s">
        <v>44</v>
      </c>
      <c r="F680" s="400">
        <v>2</v>
      </c>
      <c r="G680" s="401">
        <v>39.879</v>
      </c>
      <c r="H680" s="402">
        <v>20</v>
      </c>
      <c r="I680" s="365">
        <f t="shared" si="38"/>
        <v>47.8548</v>
      </c>
    </row>
    <row r="681" spans="1:9" ht="18">
      <c r="A681" s="25" t="s">
        <v>597</v>
      </c>
      <c r="B681" s="580">
        <v>50366</v>
      </c>
      <c r="C681" s="26" t="s">
        <v>404</v>
      </c>
      <c r="D681" s="18" t="s">
        <v>63</v>
      </c>
      <c r="E681" s="27" t="s">
        <v>44</v>
      </c>
      <c r="F681" s="27">
        <v>4</v>
      </c>
      <c r="G681" s="343">
        <v>38.18</v>
      </c>
      <c r="H681" s="21">
        <v>20</v>
      </c>
      <c r="I681" s="347">
        <f t="shared" si="38"/>
        <v>45.816</v>
      </c>
    </row>
    <row r="682" spans="1:9" ht="18">
      <c r="A682" s="53" t="s">
        <v>598</v>
      </c>
      <c r="B682" s="578">
        <v>5966</v>
      </c>
      <c r="C682" s="80" t="s">
        <v>408</v>
      </c>
      <c r="D682" s="22" t="s">
        <v>63</v>
      </c>
      <c r="E682" s="19" t="s">
        <v>147</v>
      </c>
      <c r="F682" s="19">
        <v>4</v>
      </c>
      <c r="G682" s="343">
        <v>21.01</v>
      </c>
      <c r="H682" s="21">
        <v>20</v>
      </c>
      <c r="I682" s="347">
        <f t="shared" si="38"/>
        <v>25.212000000000003</v>
      </c>
    </row>
    <row r="683" spans="1:9" ht="18">
      <c r="A683" s="53" t="s">
        <v>599</v>
      </c>
      <c r="B683" s="578">
        <v>50367</v>
      </c>
      <c r="C683" s="80" t="s">
        <v>408</v>
      </c>
      <c r="D683" s="22" t="s">
        <v>63</v>
      </c>
      <c r="E683" s="19" t="s">
        <v>44</v>
      </c>
      <c r="F683" s="19">
        <v>2</v>
      </c>
      <c r="G683" s="343">
        <v>44.8</v>
      </c>
      <c r="H683" s="21">
        <v>20</v>
      </c>
      <c r="I683" s="347">
        <f t="shared" si="38"/>
        <v>53.76</v>
      </c>
    </row>
    <row r="684" spans="1:9" ht="18">
      <c r="A684" s="480" t="s">
        <v>1278</v>
      </c>
      <c r="B684" s="645">
        <v>50834</v>
      </c>
      <c r="C684" s="295" t="s">
        <v>408</v>
      </c>
      <c r="D684" s="400" t="s">
        <v>63</v>
      </c>
      <c r="E684" s="400" t="s">
        <v>44</v>
      </c>
      <c r="F684" s="400">
        <v>6</v>
      </c>
      <c r="G684" s="401">
        <v>9.49</v>
      </c>
      <c r="H684" s="402">
        <v>20</v>
      </c>
      <c r="I684" s="365">
        <f t="shared" si="38"/>
        <v>11.388</v>
      </c>
    </row>
    <row r="685" spans="1:9" ht="18">
      <c r="A685" s="53" t="s">
        <v>17</v>
      </c>
      <c r="B685" s="578">
        <v>6232</v>
      </c>
      <c r="C685" s="80" t="s">
        <v>408</v>
      </c>
      <c r="D685" s="22" t="s">
        <v>63</v>
      </c>
      <c r="E685" s="19" t="s">
        <v>147</v>
      </c>
      <c r="F685" s="19">
        <v>2</v>
      </c>
      <c r="G685" s="343">
        <v>18.67</v>
      </c>
      <c r="H685" s="21">
        <v>20</v>
      </c>
      <c r="I685" s="347">
        <f t="shared" si="38"/>
        <v>22.404000000000003</v>
      </c>
    </row>
    <row r="686" spans="1:9" ht="18">
      <c r="A686" s="57" t="s">
        <v>333</v>
      </c>
      <c r="B686" s="581">
        <v>5823</v>
      </c>
      <c r="C686" s="152" t="s">
        <v>410</v>
      </c>
      <c r="D686" s="49" t="s">
        <v>63</v>
      </c>
      <c r="E686" s="104" t="s">
        <v>44</v>
      </c>
      <c r="F686" s="50">
        <v>6</v>
      </c>
      <c r="G686" s="346">
        <v>24.39</v>
      </c>
      <c r="H686" s="51">
        <v>20</v>
      </c>
      <c r="I686" s="347">
        <f t="shared" si="38"/>
        <v>29.268</v>
      </c>
    </row>
    <row r="687" spans="1:9" ht="20.25">
      <c r="A687" s="481" t="s">
        <v>700</v>
      </c>
      <c r="B687" s="644"/>
      <c r="C687" s="240"/>
      <c r="D687" s="240"/>
      <c r="E687" s="240"/>
      <c r="F687" s="240"/>
      <c r="G687" s="240"/>
      <c r="H687" s="240"/>
      <c r="I687" s="302"/>
    </row>
    <row r="688" spans="1:9" ht="21" customHeight="1">
      <c r="A688" s="247" t="s">
        <v>1109</v>
      </c>
      <c r="B688" s="584">
        <v>50628</v>
      </c>
      <c r="C688" s="80" t="s">
        <v>404</v>
      </c>
      <c r="D688" s="22" t="s">
        <v>701</v>
      </c>
      <c r="E688" s="193" t="s">
        <v>44</v>
      </c>
      <c r="F688" s="193">
        <v>2</v>
      </c>
      <c r="G688" s="362">
        <v>23.61</v>
      </c>
      <c r="H688" s="195">
        <v>20</v>
      </c>
      <c r="I688" s="348">
        <f>G688+G688*H688/100</f>
        <v>28.332</v>
      </c>
    </row>
    <row r="689" spans="1:9" ht="21" customHeight="1">
      <c r="A689" s="53" t="s">
        <v>1110</v>
      </c>
      <c r="B689" s="578">
        <v>50629</v>
      </c>
      <c r="C689" s="80" t="s">
        <v>404</v>
      </c>
      <c r="D689" s="22" t="s">
        <v>701</v>
      </c>
      <c r="E689" s="19" t="s">
        <v>44</v>
      </c>
      <c r="F689" s="19">
        <v>2</v>
      </c>
      <c r="G689" s="343">
        <v>23.61</v>
      </c>
      <c r="H689" s="21">
        <v>20</v>
      </c>
      <c r="I689" s="348">
        <f>G689+G689*H689/100</f>
        <v>28.332</v>
      </c>
    </row>
    <row r="690" spans="1:9" ht="21" customHeight="1">
      <c r="A690" s="53" t="s">
        <v>1111</v>
      </c>
      <c r="B690" s="578">
        <v>50630</v>
      </c>
      <c r="C690" s="80" t="s">
        <v>404</v>
      </c>
      <c r="D690" s="22" t="s">
        <v>701</v>
      </c>
      <c r="E690" s="19" t="s">
        <v>44</v>
      </c>
      <c r="F690" s="19">
        <v>2</v>
      </c>
      <c r="G690" s="343">
        <v>23.61</v>
      </c>
      <c r="H690" s="21">
        <v>20</v>
      </c>
      <c r="I690" s="348">
        <f>G690+G690*H690/100</f>
        <v>28.332</v>
      </c>
    </row>
    <row r="691" spans="1:9" ht="20.25">
      <c r="A691" s="908" t="s">
        <v>544</v>
      </c>
      <c r="B691" s="909"/>
      <c r="C691" s="910"/>
      <c r="D691" s="910"/>
      <c r="E691" s="910"/>
      <c r="F691" s="910"/>
      <c r="G691" s="910"/>
      <c r="H691" s="910"/>
      <c r="I691" s="911"/>
    </row>
    <row r="692" spans="1:9" ht="20.25" customHeight="1">
      <c r="A692" s="131" t="s">
        <v>1119</v>
      </c>
      <c r="B692" s="585">
        <v>50585</v>
      </c>
      <c r="C692" s="111" t="s">
        <v>404</v>
      </c>
      <c r="D692" s="112" t="s">
        <v>53</v>
      </c>
      <c r="E692" s="66" t="s">
        <v>44</v>
      </c>
      <c r="F692" s="66">
        <v>12</v>
      </c>
      <c r="G692" s="343">
        <v>7.63</v>
      </c>
      <c r="H692" s="67">
        <v>10</v>
      </c>
      <c r="I692" s="347">
        <f>G692+G692*H692/100</f>
        <v>8.393</v>
      </c>
    </row>
    <row r="693" spans="1:9" ht="20.25" customHeight="1">
      <c r="A693" s="247" t="s">
        <v>1281</v>
      </c>
      <c r="B693" s="584">
        <v>50557</v>
      </c>
      <c r="C693" s="80" t="s">
        <v>404</v>
      </c>
      <c r="D693" s="22" t="s">
        <v>53</v>
      </c>
      <c r="E693" s="193" t="s">
        <v>44</v>
      </c>
      <c r="F693" s="193">
        <v>12</v>
      </c>
      <c r="G693" s="343">
        <v>17.5</v>
      </c>
      <c r="H693" s="195">
        <v>10</v>
      </c>
      <c r="I693" s="348">
        <f>G693+G693*H693/100</f>
        <v>19.25</v>
      </c>
    </row>
    <row r="694" spans="1:9" ht="20.25" customHeight="1">
      <c r="A694" s="53" t="s">
        <v>1117</v>
      </c>
      <c r="B694" s="578">
        <v>50631</v>
      </c>
      <c r="C694" s="80" t="s">
        <v>404</v>
      </c>
      <c r="D694" s="22" t="s">
        <v>53</v>
      </c>
      <c r="E694" s="19" t="s">
        <v>44</v>
      </c>
      <c r="F694" s="19">
        <v>6</v>
      </c>
      <c r="G694" s="343">
        <v>18.049500000000002</v>
      </c>
      <c r="H694" s="21">
        <v>20</v>
      </c>
      <c r="I694" s="348">
        <f>G694+G694*H694/100</f>
        <v>21.6594</v>
      </c>
    </row>
    <row r="695" spans="1:9" ht="20.25" customHeight="1">
      <c r="A695" s="53" t="s">
        <v>1116</v>
      </c>
      <c r="B695" s="578">
        <v>50632</v>
      </c>
      <c r="C695" s="80" t="s">
        <v>404</v>
      </c>
      <c r="D695" s="22" t="s">
        <v>53</v>
      </c>
      <c r="E695" s="19" t="s">
        <v>44</v>
      </c>
      <c r="F695" s="19">
        <v>4</v>
      </c>
      <c r="G695" s="343">
        <v>25.945500000000003</v>
      </c>
      <c r="H695" s="21">
        <v>20</v>
      </c>
      <c r="I695" s="348">
        <f>G695+G695*H695/100</f>
        <v>31.134600000000002</v>
      </c>
    </row>
    <row r="696" spans="1:9" ht="20.25" customHeight="1">
      <c r="A696" s="53" t="s">
        <v>1115</v>
      </c>
      <c r="B696" s="578">
        <v>50633</v>
      </c>
      <c r="C696" s="80" t="s">
        <v>404</v>
      </c>
      <c r="D696" s="22" t="s">
        <v>53</v>
      </c>
      <c r="E696" s="19" t="s">
        <v>44</v>
      </c>
      <c r="F696" s="19">
        <v>6</v>
      </c>
      <c r="G696" s="343">
        <v>13.4505</v>
      </c>
      <c r="H696" s="21">
        <v>10</v>
      </c>
      <c r="I696" s="348">
        <f>G696+G696*H696/100</f>
        <v>14.79555</v>
      </c>
    </row>
    <row r="697" spans="1:9" ht="20.25">
      <c r="A697" s="481" t="s">
        <v>545</v>
      </c>
      <c r="B697" s="644"/>
      <c r="C697" s="240"/>
      <c r="D697" s="240"/>
      <c r="E697" s="240"/>
      <c r="F697" s="240"/>
      <c r="G697" s="240"/>
      <c r="H697" s="240"/>
      <c r="I697" s="302"/>
    </row>
    <row r="698" spans="1:9" ht="18" hidden="1">
      <c r="A698" s="147" t="s">
        <v>280</v>
      </c>
      <c r="B698" s="660">
        <v>50369</v>
      </c>
      <c r="C698" s="147" t="s">
        <v>400</v>
      </c>
      <c r="D698" s="18" t="s">
        <v>63</v>
      </c>
      <c r="E698" s="27" t="s">
        <v>44</v>
      </c>
      <c r="F698" s="27">
        <v>12</v>
      </c>
      <c r="G698" s="368">
        <v>8.0325</v>
      </c>
      <c r="H698" s="39">
        <v>20</v>
      </c>
      <c r="I698" s="343">
        <f>G698+G698*H698/100</f>
        <v>9.639000000000001</v>
      </c>
    </row>
    <row r="699" spans="1:9" ht="18" hidden="1">
      <c r="A699" s="147" t="s">
        <v>772</v>
      </c>
      <c r="B699" s="660">
        <v>50836</v>
      </c>
      <c r="C699" s="147" t="s">
        <v>400</v>
      </c>
      <c r="D699" s="18" t="s">
        <v>63</v>
      </c>
      <c r="E699" s="27" t="s">
        <v>44</v>
      </c>
      <c r="F699" s="27">
        <v>18</v>
      </c>
      <c r="G699" s="343">
        <v>11.1615</v>
      </c>
      <c r="H699" s="39">
        <v>20</v>
      </c>
      <c r="I699" s="343">
        <f>G699*1.2</f>
        <v>13.3938</v>
      </c>
    </row>
    <row r="700" spans="1:172" s="272" customFormat="1" ht="18">
      <c r="A700" s="147" t="s">
        <v>281</v>
      </c>
      <c r="B700" s="660">
        <v>50370</v>
      </c>
      <c r="C700" s="147" t="s">
        <v>400</v>
      </c>
      <c r="D700" s="18" t="s">
        <v>63</v>
      </c>
      <c r="E700" s="27" t="s">
        <v>44</v>
      </c>
      <c r="F700" s="27">
        <v>12</v>
      </c>
      <c r="G700" s="368">
        <v>7.686</v>
      </c>
      <c r="H700" s="39">
        <v>20</v>
      </c>
      <c r="I700" s="343">
        <f>G700+G700*H700/100</f>
        <v>9.2232</v>
      </c>
      <c r="J700" s="210"/>
      <c r="K700" s="211"/>
      <c r="L700" s="212"/>
      <c r="M700" s="207"/>
      <c r="N700" s="207"/>
      <c r="O700" s="208"/>
      <c r="P700" s="208"/>
      <c r="Q700" s="209"/>
      <c r="R700" s="210"/>
      <c r="S700" s="211"/>
      <c r="T700" s="212"/>
      <c r="U700" s="207"/>
      <c r="V700" s="207"/>
      <c r="W700" s="208"/>
      <c r="X700" s="208"/>
      <c r="Y700" s="209"/>
      <c r="Z700" s="210"/>
      <c r="AA700" s="211"/>
      <c r="AB700" s="212"/>
      <c r="AC700" s="207"/>
      <c r="AD700" s="207"/>
      <c r="AE700" s="208"/>
      <c r="AF700" s="208"/>
      <c r="AG700" s="209"/>
      <c r="AH700" s="210"/>
      <c r="AI700" s="211"/>
      <c r="AJ700" s="212"/>
      <c r="AK700" s="207"/>
      <c r="AL700" s="207"/>
      <c r="AM700" s="208"/>
      <c r="AN700" s="208"/>
      <c r="AO700" s="209"/>
      <c r="AP700" s="210"/>
      <c r="AQ700" s="211"/>
      <c r="AR700" s="212"/>
      <c r="AS700" s="207"/>
      <c r="AT700" s="207"/>
      <c r="AU700" s="208"/>
      <c r="AV700" s="208"/>
      <c r="AW700" s="209"/>
      <c r="AX700" s="210"/>
      <c r="AY700" s="211"/>
      <c r="AZ700" s="212"/>
      <c r="BA700" s="207"/>
      <c r="BB700" s="207"/>
      <c r="BC700" s="208"/>
      <c r="BD700" s="208"/>
      <c r="BE700" s="209"/>
      <c r="BF700" s="210"/>
      <c r="BG700" s="211"/>
      <c r="BH700" s="212"/>
      <c r="BI700" s="207"/>
      <c r="BJ700" s="207"/>
      <c r="BK700" s="208"/>
      <c r="BL700" s="208"/>
      <c r="BM700" s="209"/>
      <c r="BN700" s="210"/>
      <c r="BO700" s="211"/>
      <c r="BP700" s="212"/>
      <c r="BQ700" s="207"/>
      <c r="BR700" s="207"/>
      <c r="BS700" s="208"/>
      <c r="BT700" s="208"/>
      <c r="BU700" s="209"/>
      <c r="BV700" s="210"/>
      <c r="BW700" s="211"/>
      <c r="BX700" s="212"/>
      <c r="BY700" s="207"/>
      <c r="BZ700" s="207"/>
      <c r="CA700" s="208"/>
      <c r="CB700" s="208"/>
      <c r="CC700" s="209"/>
      <c r="CD700" s="210"/>
      <c r="CE700" s="211"/>
      <c r="CF700" s="212"/>
      <c r="CG700" s="207"/>
      <c r="CH700" s="207"/>
      <c r="CI700" s="208"/>
      <c r="CJ700" s="208"/>
      <c r="CK700" s="209"/>
      <c r="CL700" s="210"/>
      <c r="CM700" s="211"/>
      <c r="CN700" s="212"/>
      <c r="CO700" s="207"/>
      <c r="CP700" s="207"/>
      <c r="CQ700" s="208"/>
      <c r="CR700" s="208"/>
      <c r="CS700" s="209"/>
      <c r="CT700" s="210"/>
      <c r="CU700" s="211"/>
      <c r="CV700" s="212"/>
      <c r="CW700" s="207"/>
      <c r="CX700" s="207"/>
      <c r="CY700" s="208"/>
      <c r="CZ700" s="208"/>
      <c r="DA700" s="209"/>
      <c r="DB700" s="210"/>
      <c r="DC700" s="211"/>
      <c r="DD700" s="212"/>
      <c r="DE700" s="207"/>
      <c r="DF700" s="207"/>
      <c r="DG700" s="208"/>
      <c r="DH700" s="208"/>
      <c r="DI700" s="209"/>
      <c r="DJ700" s="210"/>
      <c r="DK700" s="211"/>
      <c r="DL700" s="212"/>
      <c r="DM700" s="207"/>
      <c r="DN700" s="207"/>
      <c r="DO700" s="208"/>
      <c r="DP700" s="208"/>
      <c r="DQ700" s="209"/>
      <c r="DR700" s="210"/>
      <c r="DS700" s="211"/>
      <c r="DT700" s="212"/>
      <c r="DU700" s="207"/>
      <c r="DV700" s="207"/>
      <c r="DW700" s="208"/>
      <c r="DX700" s="208"/>
      <c r="DY700" s="209"/>
      <c r="DZ700" s="210"/>
      <c r="EA700" s="211"/>
      <c r="EB700" s="212"/>
      <c r="EC700" s="207"/>
      <c r="ED700" s="207"/>
      <c r="EE700" s="208"/>
      <c r="EF700" s="208"/>
      <c r="EG700" s="209"/>
      <c r="EH700" s="210"/>
      <c r="EI700" s="211"/>
      <c r="EJ700" s="212"/>
      <c r="EK700" s="207"/>
      <c r="EL700" s="207"/>
      <c r="EM700" s="208"/>
      <c r="EN700" s="208"/>
      <c r="EO700" s="209"/>
      <c r="EP700" s="210"/>
      <c r="EQ700" s="211"/>
      <c r="ER700" s="212"/>
      <c r="ES700" s="207"/>
      <c r="ET700" s="207"/>
      <c r="EU700" s="208"/>
      <c r="EV700" s="208"/>
      <c r="EW700" s="209"/>
      <c r="EX700" s="210"/>
      <c r="EY700" s="211"/>
      <c r="EZ700" s="212"/>
      <c r="FA700" s="207"/>
      <c r="FB700" s="207"/>
      <c r="FC700" s="208"/>
      <c r="FD700" s="208"/>
      <c r="FE700" s="209"/>
      <c r="FF700" s="210"/>
      <c r="FG700" s="211"/>
      <c r="FH700" s="212"/>
      <c r="FI700" s="207"/>
      <c r="FJ700" s="207"/>
      <c r="FK700" s="208"/>
      <c r="FL700" s="208"/>
      <c r="FM700" s="209"/>
      <c r="FN700" s="210"/>
      <c r="FO700" s="211"/>
      <c r="FP700" s="212"/>
    </row>
    <row r="701" spans="1:172" s="272" customFormat="1" ht="18" hidden="1">
      <c r="A701" s="147" t="s">
        <v>282</v>
      </c>
      <c r="B701" s="660">
        <v>50371</v>
      </c>
      <c r="C701" s="147" t="s">
        <v>400</v>
      </c>
      <c r="D701" s="18" t="s">
        <v>63</v>
      </c>
      <c r="E701" s="27" t="s">
        <v>44</v>
      </c>
      <c r="F701" s="27">
        <v>20</v>
      </c>
      <c r="G701" s="368">
        <v>3.6015</v>
      </c>
      <c r="H701" s="39">
        <v>20</v>
      </c>
      <c r="I701" s="343">
        <f>G701+G701*H701/100</f>
        <v>4.3218000000000005</v>
      </c>
      <c r="J701" s="210"/>
      <c r="K701" s="211"/>
      <c r="L701" s="212"/>
      <c r="M701" s="207"/>
      <c r="N701" s="207"/>
      <c r="O701" s="208"/>
      <c r="P701" s="208"/>
      <c r="Q701" s="209"/>
      <c r="R701" s="210"/>
      <c r="S701" s="211"/>
      <c r="T701" s="212"/>
      <c r="U701" s="207"/>
      <c r="V701" s="207"/>
      <c r="W701" s="208"/>
      <c r="X701" s="208"/>
      <c r="Y701" s="209"/>
      <c r="Z701" s="210"/>
      <c r="AA701" s="211"/>
      <c r="AB701" s="212"/>
      <c r="AC701" s="207"/>
      <c r="AD701" s="207"/>
      <c r="AE701" s="208"/>
      <c r="AF701" s="208"/>
      <c r="AG701" s="209"/>
      <c r="AH701" s="210"/>
      <c r="AI701" s="211"/>
      <c r="AJ701" s="212"/>
      <c r="AK701" s="207"/>
      <c r="AL701" s="207"/>
      <c r="AM701" s="208"/>
      <c r="AN701" s="208"/>
      <c r="AO701" s="209"/>
      <c r="AP701" s="210"/>
      <c r="AQ701" s="211"/>
      <c r="AR701" s="212"/>
      <c r="AS701" s="207"/>
      <c r="AT701" s="207"/>
      <c r="AU701" s="208"/>
      <c r="AV701" s="208"/>
      <c r="AW701" s="209"/>
      <c r="AX701" s="210"/>
      <c r="AY701" s="211"/>
      <c r="AZ701" s="212"/>
      <c r="BA701" s="207"/>
      <c r="BB701" s="207"/>
      <c r="BC701" s="208"/>
      <c r="BD701" s="208"/>
      <c r="BE701" s="209"/>
      <c r="BF701" s="210"/>
      <c r="BG701" s="211"/>
      <c r="BH701" s="212"/>
      <c r="BI701" s="207"/>
      <c r="BJ701" s="207"/>
      <c r="BK701" s="208"/>
      <c r="BL701" s="208"/>
      <c r="BM701" s="209"/>
      <c r="BN701" s="210"/>
      <c r="BO701" s="211"/>
      <c r="BP701" s="212"/>
      <c r="BQ701" s="207"/>
      <c r="BR701" s="207"/>
      <c r="BS701" s="208"/>
      <c r="BT701" s="208"/>
      <c r="BU701" s="209"/>
      <c r="BV701" s="210"/>
      <c r="BW701" s="211"/>
      <c r="BX701" s="212"/>
      <c r="BY701" s="207"/>
      <c r="BZ701" s="207"/>
      <c r="CA701" s="208"/>
      <c r="CB701" s="208"/>
      <c r="CC701" s="209"/>
      <c r="CD701" s="210"/>
      <c r="CE701" s="211"/>
      <c r="CF701" s="212"/>
      <c r="CG701" s="207"/>
      <c r="CH701" s="207"/>
      <c r="CI701" s="208"/>
      <c r="CJ701" s="208"/>
      <c r="CK701" s="209"/>
      <c r="CL701" s="210"/>
      <c r="CM701" s="211"/>
      <c r="CN701" s="212"/>
      <c r="CO701" s="207"/>
      <c r="CP701" s="207"/>
      <c r="CQ701" s="208"/>
      <c r="CR701" s="208"/>
      <c r="CS701" s="209"/>
      <c r="CT701" s="210"/>
      <c r="CU701" s="211"/>
      <c r="CV701" s="212"/>
      <c r="CW701" s="207"/>
      <c r="CX701" s="207"/>
      <c r="CY701" s="208"/>
      <c r="CZ701" s="208"/>
      <c r="DA701" s="209"/>
      <c r="DB701" s="210"/>
      <c r="DC701" s="211"/>
      <c r="DD701" s="212"/>
      <c r="DE701" s="207"/>
      <c r="DF701" s="207"/>
      <c r="DG701" s="208"/>
      <c r="DH701" s="208"/>
      <c r="DI701" s="209"/>
      <c r="DJ701" s="210"/>
      <c r="DK701" s="211"/>
      <c r="DL701" s="212"/>
      <c r="DM701" s="207"/>
      <c r="DN701" s="207"/>
      <c r="DO701" s="208"/>
      <c r="DP701" s="208"/>
      <c r="DQ701" s="209"/>
      <c r="DR701" s="210"/>
      <c r="DS701" s="211"/>
      <c r="DT701" s="212"/>
      <c r="DU701" s="207"/>
      <c r="DV701" s="207"/>
      <c r="DW701" s="208"/>
      <c r="DX701" s="208"/>
      <c r="DY701" s="209"/>
      <c r="DZ701" s="210"/>
      <c r="EA701" s="211"/>
      <c r="EB701" s="212"/>
      <c r="EC701" s="207"/>
      <c r="ED701" s="207"/>
      <c r="EE701" s="208"/>
      <c r="EF701" s="208"/>
      <c r="EG701" s="209"/>
      <c r="EH701" s="210"/>
      <c r="EI701" s="211"/>
      <c r="EJ701" s="212"/>
      <c r="EK701" s="207"/>
      <c r="EL701" s="207"/>
      <c r="EM701" s="208"/>
      <c r="EN701" s="208"/>
      <c r="EO701" s="209"/>
      <c r="EP701" s="210"/>
      <c r="EQ701" s="211"/>
      <c r="ER701" s="212"/>
      <c r="ES701" s="207"/>
      <c r="ET701" s="207"/>
      <c r="EU701" s="208"/>
      <c r="EV701" s="208"/>
      <c r="EW701" s="209"/>
      <c r="EX701" s="210"/>
      <c r="EY701" s="211"/>
      <c r="EZ701" s="212"/>
      <c r="FA701" s="207"/>
      <c r="FB701" s="207"/>
      <c r="FC701" s="208"/>
      <c r="FD701" s="208"/>
      <c r="FE701" s="209"/>
      <c r="FF701" s="210"/>
      <c r="FG701" s="211"/>
      <c r="FH701" s="212"/>
      <c r="FI701" s="207"/>
      <c r="FJ701" s="207"/>
      <c r="FK701" s="208"/>
      <c r="FL701" s="208"/>
      <c r="FM701" s="209"/>
      <c r="FN701" s="210"/>
      <c r="FO701" s="211"/>
      <c r="FP701" s="212"/>
    </row>
    <row r="702" spans="1:172" s="272" customFormat="1" ht="18">
      <c r="A702" s="80" t="s">
        <v>1126</v>
      </c>
      <c r="B702" s="660">
        <v>50662</v>
      </c>
      <c r="C702" s="26" t="s">
        <v>400</v>
      </c>
      <c r="D702" s="29" t="s">
        <v>63</v>
      </c>
      <c r="E702" s="29" t="s">
        <v>44</v>
      </c>
      <c r="F702" s="29">
        <v>24</v>
      </c>
      <c r="G702" s="343">
        <v>2.82</v>
      </c>
      <c r="H702" s="21">
        <v>20</v>
      </c>
      <c r="I702" s="343">
        <v>3.384</v>
      </c>
      <c r="J702" s="210"/>
      <c r="K702" s="211"/>
      <c r="L702" s="212"/>
      <c r="M702" s="207"/>
      <c r="N702" s="207"/>
      <c r="O702" s="208"/>
      <c r="P702" s="208"/>
      <c r="Q702" s="209"/>
      <c r="R702" s="210"/>
      <c r="S702" s="211"/>
      <c r="T702" s="212"/>
      <c r="U702" s="207"/>
      <c r="V702" s="207"/>
      <c r="W702" s="208"/>
      <c r="X702" s="208"/>
      <c r="Y702" s="209"/>
      <c r="Z702" s="210"/>
      <c r="AA702" s="211"/>
      <c r="AB702" s="212"/>
      <c r="AC702" s="207"/>
      <c r="AD702" s="207"/>
      <c r="AE702" s="208"/>
      <c r="AF702" s="208"/>
      <c r="AG702" s="209"/>
      <c r="AH702" s="210"/>
      <c r="AI702" s="211"/>
      <c r="AJ702" s="212"/>
      <c r="AK702" s="207"/>
      <c r="AL702" s="207"/>
      <c r="AM702" s="208"/>
      <c r="AN702" s="208"/>
      <c r="AO702" s="209"/>
      <c r="AP702" s="210"/>
      <c r="AQ702" s="211"/>
      <c r="AR702" s="212"/>
      <c r="AS702" s="207"/>
      <c r="AT702" s="207"/>
      <c r="AU702" s="208"/>
      <c r="AV702" s="208"/>
      <c r="AW702" s="209"/>
      <c r="AX702" s="210"/>
      <c r="AY702" s="211"/>
      <c r="AZ702" s="212"/>
      <c r="BA702" s="207"/>
      <c r="BB702" s="207"/>
      <c r="BC702" s="208"/>
      <c r="BD702" s="208"/>
      <c r="BE702" s="209"/>
      <c r="BF702" s="210"/>
      <c r="BG702" s="211"/>
      <c r="BH702" s="212"/>
      <c r="BI702" s="207"/>
      <c r="BJ702" s="207"/>
      <c r="BK702" s="208"/>
      <c r="BL702" s="208"/>
      <c r="BM702" s="209"/>
      <c r="BN702" s="210"/>
      <c r="BO702" s="211"/>
      <c r="BP702" s="212"/>
      <c r="BQ702" s="207"/>
      <c r="BR702" s="207"/>
      <c r="BS702" s="208"/>
      <c r="BT702" s="208"/>
      <c r="BU702" s="209"/>
      <c r="BV702" s="210"/>
      <c r="BW702" s="211"/>
      <c r="BX702" s="212"/>
      <c r="BY702" s="207"/>
      <c r="BZ702" s="207"/>
      <c r="CA702" s="208"/>
      <c r="CB702" s="208"/>
      <c r="CC702" s="209"/>
      <c r="CD702" s="210"/>
      <c r="CE702" s="211"/>
      <c r="CF702" s="212"/>
      <c r="CG702" s="207"/>
      <c r="CH702" s="207"/>
      <c r="CI702" s="208"/>
      <c r="CJ702" s="208"/>
      <c r="CK702" s="209"/>
      <c r="CL702" s="210"/>
      <c r="CM702" s="211"/>
      <c r="CN702" s="212"/>
      <c r="CO702" s="207"/>
      <c r="CP702" s="207"/>
      <c r="CQ702" s="208"/>
      <c r="CR702" s="208"/>
      <c r="CS702" s="209"/>
      <c r="CT702" s="210"/>
      <c r="CU702" s="211"/>
      <c r="CV702" s="212"/>
      <c r="CW702" s="207"/>
      <c r="CX702" s="207"/>
      <c r="CY702" s="208"/>
      <c r="CZ702" s="208"/>
      <c r="DA702" s="209"/>
      <c r="DB702" s="210"/>
      <c r="DC702" s="211"/>
      <c r="DD702" s="212"/>
      <c r="DE702" s="207"/>
      <c r="DF702" s="207"/>
      <c r="DG702" s="208"/>
      <c r="DH702" s="208"/>
      <c r="DI702" s="209"/>
      <c r="DJ702" s="210"/>
      <c r="DK702" s="211"/>
      <c r="DL702" s="212"/>
      <c r="DM702" s="207"/>
      <c r="DN702" s="207"/>
      <c r="DO702" s="208"/>
      <c r="DP702" s="208"/>
      <c r="DQ702" s="209"/>
      <c r="DR702" s="210"/>
      <c r="DS702" s="211"/>
      <c r="DT702" s="212"/>
      <c r="DU702" s="207"/>
      <c r="DV702" s="207"/>
      <c r="DW702" s="208"/>
      <c r="DX702" s="208"/>
      <c r="DY702" s="209"/>
      <c r="DZ702" s="210"/>
      <c r="EA702" s="211"/>
      <c r="EB702" s="212"/>
      <c r="EC702" s="207"/>
      <c r="ED702" s="207"/>
      <c r="EE702" s="208"/>
      <c r="EF702" s="208"/>
      <c r="EG702" s="209"/>
      <c r="EH702" s="210"/>
      <c r="EI702" s="211"/>
      <c r="EJ702" s="212"/>
      <c r="EK702" s="207"/>
      <c r="EL702" s="207"/>
      <c r="EM702" s="208"/>
      <c r="EN702" s="208"/>
      <c r="EO702" s="209"/>
      <c r="EP702" s="210"/>
      <c r="EQ702" s="211"/>
      <c r="ER702" s="212"/>
      <c r="ES702" s="207"/>
      <c r="ET702" s="207"/>
      <c r="EU702" s="208"/>
      <c r="EV702" s="208"/>
      <c r="EW702" s="209"/>
      <c r="EX702" s="210"/>
      <c r="EY702" s="211"/>
      <c r="EZ702" s="212"/>
      <c r="FA702" s="207"/>
      <c r="FB702" s="207"/>
      <c r="FC702" s="208"/>
      <c r="FD702" s="208"/>
      <c r="FE702" s="209"/>
      <c r="FF702" s="210"/>
      <c r="FG702" s="211"/>
      <c r="FH702" s="212"/>
      <c r="FI702" s="207"/>
      <c r="FJ702" s="207"/>
      <c r="FK702" s="208"/>
      <c r="FL702" s="208"/>
      <c r="FM702" s="209"/>
      <c r="FN702" s="210"/>
      <c r="FO702" s="211"/>
      <c r="FP702" s="212"/>
    </row>
    <row r="703" spans="1:172" s="272" customFormat="1" ht="18">
      <c r="A703" s="80" t="s">
        <v>1127</v>
      </c>
      <c r="B703" s="660">
        <v>50663</v>
      </c>
      <c r="C703" s="26" t="s">
        <v>400</v>
      </c>
      <c r="D703" s="29" t="s">
        <v>63</v>
      </c>
      <c r="E703" s="29" t="s">
        <v>44</v>
      </c>
      <c r="F703" s="29">
        <v>24</v>
      </c>
      <c r="G703" s="343">
        <v>2.82</v>
      </c>
      <c r="H703" s="21">
        <v>20</v>
      </c>
      <c r="I703" s="343">
        <v>3.384</v>
      </c>
      <c r="J703" s="210"/>
      <c r="K703" s="211"/>
      <c r="L703" s="212"/>
      <c r="M703" s="207"/>
      <c r="N703" s="207"/>
      <c r="O703" s="208"/>
      <c r="P703" s="208"/>
      <c r="Q703" s="209"/>
      <c r="R703" s="210"/>
      <c r="S703" s="211"/>
      <c r="T703" s="212"/>
      <c r="U703" s="207"/>
      <c r="V703" s="207"/>
      <c r="W703" s="208"/>
      <c r="X703" s="208"/>
      <c r="Y703" s="209"/>
      <c r="Z703" s="210"/>
      <c r="AA703" s="211"/>
      <c r="AB703" s="212"/>
      <c r="AC703" s="207"/>
      <c r="AD703" s="207"/>
      <c r="AE703" s="208"/>
      <c r="AF703" s="208"/>
      <c r="AG703" s="209"/>
      <c r="AH703" s="210"/>
      <c r="AI703" s="211"/>
      <c r="AJ703" s="212"/>
      <c r="AK703" s="207"/>
      <c r="AL703" s="207"/>
      <c r="AM703" s="208"/>
      <c r="AN703" s="208"/>
      <c r="AO703" s="209"/>
      <c r="AP703" s="210"/>
      <c r="AQ703" s="211"/>
      <c r="AR703" s="212"/>
      <c r="AS703" s="207"/>
      <c r="AT703" s="207"/>
      <c r="AU703" s="208"/>
      <c r="AV703" s="208"/>
      <c r="AW703" s="209"/>
      <c r="AX703" s="210"/>
      <c r="AY703" s="211"/>
      <c r="AZ703" s="212"/>
      <c r="BA703" s="207"/>
      <c r="BB703" s="207"/>
      <c r="BC703" s="208"/>
      <c r="BD703" s="208"/>
      <c r="BE703" s="209"/>
      <c r="BF703" s="210"/>
      <c r="BG703" s="211"/>
      <c r="BH703" s="212"/>
      <c r="BI703" s="207"/>
      <c r="BJ703" s="207"/>
      <c r="BK703" s="208"/>
      <c r="BL703" s="208"/>
      <c r="BM703" s="209"/>
      <c r="BN703" s="210"/>
      <c r="BO703" s="211"/>
      <c r="BP703" s="212"/>
      <c r="BQ703" s="207"/>
      <c r="BR703" s="207"/>
      <c r="BS703" s="208"/>
      <c r="BT703" s="208"/>
      <c r="BU703" s="209"/>
      <c r="BV703" s="210"/>
      <c r="BW703" s="211"/>
      <c r="BX703" s="212"/>
      <c r="BY703" s="207"/>
      <c r="BZ703" s="207"/>
      <c r="CA703" s="208"/>
      <c r="CB703" s="208"/>
      <c r="CC703" s="209"/>
      <c r="CD703" s="210"/>
      <c r="CE703" s="211"/>
      <c r="CF703" s="212"/>
      <c r="CG703" s="207"/>
      <c r="CH703" s="207"/>
      <c r="CI703" s="208"/>
      <c r="CJ703" s="208"/>
      <c r="CK703" s="209"/>
      <c r="CL703" s="210"/>
      <c r="CM703" s="211"/>
      <c r="CN703" s="212"/>
      <c r="CO703" s="207"/>
      <c r="CP703" s="207"/>
      <c r="CQ703" s="208"/>
      <c r="CR703" s="208"/>
      <c r="CS703" s="209"/>
      <c r="CT703" s="210"/>
      <c r="CU703" s="211"/>
      <c r="CV703" s="212"/>
      <c r="CW703" s="207"/>
      <c r="CX703" s="207"/>
      <c r="CY703" s="208"/>
      <c r="CZ703" s="208"/>
      <c r="DA703" s="209"/>
      <c r="DB703" s="210"/>
      <c r="DC703" s="211"/>
      <c r="DD703" s="212"/>
      <c r="DE703" s="207"/>
      <c r="DF703" s="207"/>
      <c r="DG703" s="208"/>
      <c r="DH703" s="208"/>
      <c r="DI703" s="209"/>
      <c r="DJ703" s="210"/>
      <c r="DK703" s="211"/>
      <c r="DL703" s="212"/>
      <c r="DM703" s="207"/>
      <c r="DN703" s="207"/>
      <c r="DO703" s="208"/>
      <c r="DP703" s="208"/>
      <c r="DQ703" s="209"/>
      <c r="DR703" s="210"/>
      <c r="DS703" s="211"/>
      <c r="DT703" s="212"/>
      <c r="DU703" s="207"/>
      <c r="DV703" s="207"/>
      <c r="DW703" s="208"/>
      <c r="DX703" s="208"/>
      <c r="DY703" s="209"/>
      <c r="DZ703" s="210"/>
      <c r="EA703" s="211"/>
      <c r="EB703" s="212"/>
      <c r="EC703" s="207"/>
      <c r="ED703" s="207"/>
      <c r="EE703" s="208"/>
      <c r="EF703" s="208"/>
      <c r="EG703" s="209"/>
      <c r="EH703" s="210"/>
      <c r="EI703" s="211"/>
      <c r="EJ703" s="212"/>
      <c r="EK703" s="207"/>
      <c r="EL703" s="207"/>
      <c r="EM703" s="208"/>
      <c r="EN703" s="208"/>
      <c r="EO703" s="209"/>
      <c r="EP703" s="210"/>
      <c r="EQ703" s="211"/>
      <c r="ER703" s="212"/>
      <c r="ES703" s="207"/>
      <c r="ET703" s="207"/>
      <c r="EU703" s="208"/>
      <c r="EV703" s="208"/>
      <c r="EW703" s="209"/>
      <c r="EX703" s="210"/>
      <c r="EY703" s="211"/>
      <c r="EZ703" s="212"/>
      <c r="FA703" s="207"/>
      <c r="FB703" s="207"/>
      <c r="FC703" s="208"/>
      <c r="FD703" s="208"/>
      <c r="FE703" s="209"/>
      <c r="FF703" s="210"/>
      <c r="FG703" s="211"/>
      <c r="FH703" s="212"/>
      <c r="FI703" s="207"/>
      <c r="FJ703" s="207"/>
      <c r="FK703" s="208"/>
      <c r="FL703" s="208"/>
      <c r="FM703" s="209"/>
      <c r="FN703" s="210"/>
      <c r="FO703" s="211"/>
      <c r="FP703" s="212"/>
    </row>
    <row r="704" spans="1:172" s="272" customFormat="1" ht="18">
      <c r="A704" s="80" t="s">
        <v>1128</v>
      </c>
      <c r="B704" s="660">
        <v>50664</v>
      </c>
      <c r="C704" s="26" t="s">
        <v>400</v>
      </c>
      <c r="D704" s="29" t="s">
        <v>63</v>
      </c>
      <c r="E704" s="29" t="s">
        <v>44</v>
      </c>
      <c r="F704" s="29">
        <v>24</v>
      </c>
      <c r="G704" s="343">
        <v>2.82</v>
      </c>
      <c r="H704" s="21">
        <v>20</v>
      </c>
      <c r="I704" s="343">
        <v>3.384</v>
      </c>
      <c r="J704" s="210"/>
      <c r="K704" s="211"/>
      <c r="L704" s="212"/>
      <c r="M704" s="207"/>
      <c r="N704" s="207"/>
      <c r="O704" s="208"/>
      <c r="P704" s="208"/>
      <c r="Q704" s="209"/>
      <c r="R704" s="210"/>
      <c r="S704" s="211"/>
      <c r="T704" s="212"/>
      <c r="U704" s="207"/>
      <c r="V704" s="207"/>
      <c r="W704" s="208"/>
      <c r="X704" s="208"/>
      <c r="Y704" s="209"/>
      <c r="Z704" s="210"/>
      <c r="AA704" s="211"/>
      <c r="AB704" s="212"/>
      <c r="AC704" s="207"/>
      <c r="AD704" s="207"/>
      <c r="AE704" s="208"/>
      <c r="AF704" s="208"/>
      <c r="AG704" s="209"/>
      <c r="AH704" s="210"/>
      <c r="AI704" s="211"/>
      <c r="AJ704" s="212"/>
      <c r="AK704" s="207"/>
      <c r="AL704" s="207"/>
      <c r="AM704" s="208"/>
      <c r="AN704" s="208"/>
      <c r="AO704" s="209"/>
      <c r="AP704" s="210"/>
      <c r="AQ704" s="211"/>
      <c r="AR704" s="212"/>
      <c r="AS704" s="207"/>
      <c r="AT704" s="207"/>
      <c r="AU704" s="208"/>
      <c r="AV704" s="208"/>
      <c r="AW704" s="209"/>
      <c r="AX704" s="210"/>
      <c r="AY704" s="211"/>
      <c r="AZ704" s="212"/>
      <c r="BA704" s="207"/>
      <c r="BB704" s="207"/>
      <c r="BC704" s="208"/>
      <c r="BD704" s="208"/>
      <c r="BE704" s="209"/>
      <c r="BF704" s="210"/>
      <c r="BG704" s="211"/>
      <c r="BH704" s="212"/>
      <c r="BI704" s="207"/>
      <c r="BJ704" s="207"/>
      <c r="BK704" s="208"/>
      <c r="BL704" s="208"/>
      <c r="BM704" s="209"/>
      <c r="BN704" s="210"/>
      <c r="BO704" s="211"/>
      <c r="BP704" s="212"/>
      <c r="BQ704" s="207"/>
      <c r="BR704" s="207"/>
      <c r="BS704" s="208"/>
      <c r="BT704" s="208"/>
      <c r="BU704" s="209"/>
      <c r="BV704" s="210"/>
      <c r="BW704" s="211"/>
      <c r="BX704" s="212"/>
      <c r="BY704" s="207"/>
      <c r="BZ704" s="207"/>
      <c r="CA704" s="208"/>
      <c r="CB704" s="208"/>
      <c r="CC704" s="209"/>
      <c r="CD704" s="210"/>
      <c r="CE704" s="211"/>
      <c r="CF704" s="212"/>
      <c r="CG704" s="207"/>
      <c r="CH704" s="207"/>
      <c r="CI704" s="208"/>
      <c r="CJ704" s="208"/>
      <c r="CK704" s="209"/>
      <c r="CL704" s="210"/>
      <c r="CM704" s="211"/>
      <c r="CN704" s="212"/>
      <c r="CO704" s="207"/>
      <c r="CP704" s="207"/>
      <c r="CQ704" s="208"/>
      <c r="CR704" s="208"/>
      <c r="CS704" s="209"/>
      <c r="CT704" s="210"/>
      <c r="CU704" s="211"/>
      <c r="CV704" s="212"/>
      <c r="CW704" s="207"/>
      <c r="CX704" s="207"/>
      <c r="CY704" s="208"/>
      <c r="CZ704" s="208"/>
      <c r="DA704" s="209"/>
      <c r="DB704" s="210"/>
      <c r="DC704" s="211"/>
      <c r="DD704" s="212"/>
      <c r="DE704" s="207"/>
      <c r="DF704" s="207"/>
      <c r="DG704" s="208"/>
      <c r="DH704" s="208"/>
      <c r="DI704" s="209"/>
      <c r="DJ704" s="210"/>
      <c r="DK704" s="211"/>
      <c r="DL704" s="212"/>
      <c r="DM704" s="207"/>
      <c r="DN704" s="207"/>
      <c r="DO704" s="208"/>
      <c r="DP704" s="208"/>
      <c r="DQ704" s="209"/>
      <c r="DR704" s="210"/>
      <c r="DS704" s="211"/>
      <c r="DT704" s="212"/>
      <c r="DU704" s="207"/>
      <c r="DV704" s="207"/>
      <c r="DW704" s="208"/>
      <c r="DX704" s="208"/>
      <c r="DY704" s="209"/>
      <c r="DZ704" s="210"/>
      <c r="EA704" s="211"/>
      <c r="EB704" s="212"/>
      <c r="EC704" s="207"/>
      <c r="ED704" s="207"/>
      <c r="EE704" s="208"/>
      <c r="EF704" s="208"/>
      <c r="EG704" s="209"/>
      <c r="EH704" s="210"/>
      <c r="EI704" s="211"/>
      <c r="EJ704" s="212"/>
      <c r="EK704" s="207"/>
      <c r="EL704" s="207"/>
      <c r="EM704" s="208"/>
      <c r="EN704" s="208"/>
      <c r="EO704" s="209"/>
      <c r="EP704" s="210"/>
      <c r="EQ704" s="211"/>
      <c r="ER704" s="212"/>
      <c r="ES704" s="207"/>
      <c r="ET704" s="207"/>
      <c r="EU704" s="208"/>
      <c r="EV704" s="208"/>
      <c r="EW704" s="209"/>
      <c r="EX704" s="210"/>
      <c r="EY704" s="211"/>
      <c r="EZ704" s="212"/>
      <c r="FA704" s="207"/>
      <c r="FB704" s="207"/>
      <c r="FC704" s="208"/>
      <c r="FD704" s="208"/>
      <c r="FE704" s="209"/>
      <c r="FF704" s="210"/>
      <c r="FG704" s="211"/>
      <c r="FH704" s="212"/>
      <c r="FI704" s="207"/>
      <c r="FJ704" s="207"/>
      <c r="FK704" s="208"/>
      <c r="FL704" s="208"/>
      <c r="FM704" s="209"/>
      <c r="FN704" s="210"/>
      <c r="FO704" s="211"/>
      <c r="FP704" s="212"/>
    </row>
    <row r="705" spans="1:172" s="272" customFormat="1" ht="18.75" thickBot="1">
      <c r="A705" s="80" t="s">
        <v>1129</v>
      </c>
      <c r="B705" s="660">
        <v>50665</v>
      </c>
      <c r="C705" s="26" t="s">
        <v>400</v>
      </c>
      <c r="D705" s="18" t="s">
        <v>63</v>
      </c>
      <c r="E705" s="27" t="s">
        <v>44</v>
      </c>
      <c r="F705" s="27">
        <v>24</v>
      </c>
      <c r="G705" s="343">
        <v>2.82</v>
      </c>
      <c r="H705" s="21">
        <v>20</v>
      </c>
      <c r="I705" s="343">
        <v>3.384</v>
      </c>
      <c r="J705" s="210"/>
      <c r="K705" s="211"/>
      <c r="L705" s="212"/>
      <c r="M705" s="207"/>
      <c r="N705" s="207"/>
      <c r="O705" s="208"/>
      <c r="P705" s="208"/>
      <c r="Q705" s="209"/>
      <c r="R705" s="210"/>
      <c r="S705" s="211"/>
      <c r="T705" s="212"/>
      <c r="U705" s="207"/>
      <c r="V705" s="207"/>
      <c r="W705" s="208"/>
      <c r="X705" s="208"/>
      <c r="Y705" s="209"/>
      <c r="Z705" s="210"/>
      <c r="AA705" s="211"/>
      <c r="AB705" s="212"/>
      <c r="AC705" s="207"/>
      <c r="AD705" s="207"/>
      <c r="AE705" s="208"/>
      <c r="AF705" s="208"/>
      <c r="AG705" s="209"/>
      <c r="AH705" s="210"/>
      <c r="AI705" s="211"/>
      <c r="AJ705" s="212"/>
      <c r="AK705" s="207"/>
      <c r="AL705" s="207"/>
      <c r="AM705" s="208"/>
      <c r="AN705" s="208"/>
      <c r="AO705" s="209"/>
      <c r="AP705" s="210"/>
      <c r="AQ705" s="211"/>
      <c r="AR705" s="212"/>
      <c r="AS705" s="207"/>
      <c r="AT705" s="207"/>
      <c r="AU705" s="208"/>
      <c r="AV705" s="208"/>
      <c r="AW705" s="209"/>
      <c r="AX705" s="210"/>
      <c r="AY705" s="211"/>
      <c r="AZ705" s="212"/>
      <c r="BA705" s="207"/>
      <c r="BB705" s="207"/>
      <c r="BC705" s="208"/>
      <c r="BD705" s="208"/>
      <c r="BE705" s="209"/>
      <c r="BF705" s="210"/>
      <c r="BG705" s="211"/>
      <c r="BH705" s="212"/>
      <c r="BI705" s="207"/>
      <c r="BJ705" s="207"/>
      <c r="BK705" s="208"/>
      <c r="BL705" s="208"/>
      <c r="BM705" s="209"/>
      <c r="BN705" s="210"/>
      <c r="BO705" s="211"/>
      <c r="BP705" s="212"/>
      <c r="BQ705" s="207"/>
      <c r="BR705" s="207"/>
      <c r="BS705" s="208"/>
      <c r="BT705" s="208"/>
      <c r="BU705" s="209"/>
      <c r="BV705" s="210"/>
      <c r="BW705" s="211"/>
      <c r="BX705" s="212"/>
      <c r="BY705" s="207"/>
      <c r="BZ705" s="207"/>
      <c r="CA705" s="208"/>
      <c r="CB705" s="208"/>
      <c r="CC705" s="209"/>
      <c r="CD705" s="210"/>
      <c r="CE705" s="211"/>
      <c r="CF705" s="212"/>
      <c r="CG705" s="207"/>
      <c r="CH705" s="207"/>
      <c r="CI705" s="208"/>
      <c r="CJ705" s="208"/>
      <c r="CK705" s="209"/>
      <c r="CL705" s="210"/>
      <c r="CM705" s="211"/>
      <c r="CN705" s="212"/>
      <c r="CO705" s="207"/>
      <c r="CP705" s="207"/>
      <c r="CQ705" s="208"/>
      <c r="CR705" s="208"/>
      <c r="CS705" s="209"/>
      <c r="CT705" s="210"/>
      <c r="CU705" s="211"/>
      <c r="CV705" s="212"/>
      <c r="CW705" s="207"/>
      <c r="CX705" s="207"/>
      <c r="CY705" s="208"/>
      <c r="CZ705" s="208"/>
      <c r="DA705" s="209"/>
      <c r="DB705" s="210"/>
      <c r="DC705" s="211"/>
      <c r="DD705" s="212"/>
      <c r="DE705" s="207"/>
      <c r="DF705" s="207"/>
      <c r="DG705" s="208"/>
      <c r="DH705" s="208"/>
      <c r="DI705" s="209"/>
      <c r="DJ705" s="210"/>
      <c r="DK705" s="211"/>
      <c r="DL705" s="212"/>
      <c r="DM705" s="207"/>
      <c r="DN705" s="207"/>
      <c r="DO705" s="208"/>
      <c r="DP705" s="208"/>
      <c r="DQ705" s="209"/>
      <c r="DR705" s="210"/>
      <c r="DS705" s="211"/>
      <c r="DT705" s="212"/>
      <c r="DU705" s="207"/>
      <c r="DV705" s="207"/>
      <c r="DW705" s="208"/>
      <c r="DX705" s="208"/>
      <c r="DY705" s="209"/>
      <c r="DZ705" s="210"/>
      <c r="EA705" s="211"/>
      <c r="EB705" s="212"/>
      <c r="EC705" s="207"/>
      <c r="ED705" s="207"/>
      <c r="EE705" s="208"/>
      <c r="EF705" s="208"/>
      <c r="EG705" s="209"/>
      <c r="EH705" s="210"/>
      <c r="EI705" s="211"/>
      <c r="EJ705" s="212"/>
      <c r="EK705" s="207"/>
      <c r="EL705" s="207"/>
      <c r="EM705" s="208"/>
      <c r="EN705" s="208"/>
      <c r="EO705" s="209"/>
      <c r="EP705" s="210"/>
      <c r="EQ705" s="211"/>
      <c r="ER705" s="212"/>
      <c r="ES705" s="207"/>
      <c r="ET705" s="207"/>
      <c r="EU705" s="208"/>
      <c r="EV705" s="208"/>
      <c r="EW705" s="209"/>
      <c r="EX705" s="210"/>
      <c r="EY705" s="211"/>
      <c r="EZ705" s="212"/>
      <c r="FA705" s="207"/>
      <c r="FB705" s="207"/>
      <c r="FC705" s="208"/>
      <c r="FD705" s="208"/>
      <c r="FE705" s="209"/>
      <c r="FF705" s="210"/>
      <c r="FG705" s="211"/>
      <c r="FH705" s="212"/>
      <c r="FI705" s="207"/>
      <c r="FJ705" s="207"/>
      <c r="FK705" s="208"/>
      <c r="FL705" s="208"/>
      <c r="FM705" s="209"/>
      <c r="FN705" s="210"/>
      <c r="FO705" s="211"/>
      <c r="FP705" s="212"/>
    </row>
    <row r="706" spans="1:172" s="272" customFormat="1" ht="18.75" hidden="1" thickBot="1">
      <c r="A706" s="59" t="s">
        <v>1130</v>
      </c>
      <c r="B706" s="586">
        <v>50666</v>
      </c>
      <c r="C706" s="133" t="s">
        <v>400</v>
      </c>
      <c r="D706" s="60" t="s">
        <v>63</v>
      </c>
      <c r="E706" s="61" t="s">
        <v>44</v>
      </c>
      <c r="F706" s="61">
        <v>24</v>
      </c>
      <c r="G706" s="357">
        <v>2.82</v>
      </c>
      <c r="H706" s="43">
        <v>20</v>
      </c>
      <c r="I706" s="376">
        <v>3.384</v>
      </c>
      <c r="J706" s="210"/>
      <c r="K706" s="211"/>
      <c r="L706" s="212"/>
      <c r="M706" s="207"/>
      <c r="N706" s="207"/>
      <c r="O706" s="208"/>
      <c r="P706" s="208"/>
      <c r="Q706" s="209"/>
      <c r="R706" s="210"/>
      <c r="S706" s="211"/>
      <c r="T706" s="212"/>
      <c r="U706" s="207"/>
      <c r="V706" s="207"/>
      <c r="W706" s="208"/>
      <c r="X706" s="208"/>
      <c r="Y706" s="209"/>
      <c r="Z706" s="210"/>
      <c r="AA706" s="211"/>
      <c r="AB706" s="212"/>
      <c r="AC706" s="207"/>
      <c r="AD706" s="207"/>
      <c r="AE706" s="208"/>
      <c r="AF706" s="208"/>
      <c r="AG706" s="209"/>
      <c r="AH706" s="210"/>
      <c r="AI706" s="211"/>
      <c r="AJ706" s="212"/>
      <c r="AK706" s="207"/>
      <c r="AL706" s="207"/>
      <c r="AM706" s="208"/>
      <c r="AN706" s="208"/>
      <c r="AO706" s="209"/>
      <c r="AP706" s="210"/>
      <c r="AQ706" s="211"/>
      <c r="AR706" s="212"/>
      <c r="AS706" s="207"/>
      <c r="AT706" s="207"/>
      <c r="AU706" s="208"/>
      <c r="AV706" s="208"/>
      <c r="AW706" s="209"/>
      <c r="AX706" s="210"/>
      <c r="AY706" s="211"/>
      <c r="AZ706" s="212"/>
      <c r="BA706" s="207"/>
      <c r="BB706" s="207"/>
      <c r="BC706" s="208"/>
      <c r="BD706" s="208"/>
      <c r="BE706" s="209"/>
      <c r="BF706" s="210"/>
      <c r="BG706" s="211"/>
      <c r="BH706" s="212"/>
      <c r="BI706" s="207"/>
      <c r="BJ706" s="207"/>
      <c r="BK706" s="208"/>
      <c r="BL706" s="208"/>
      <c r="BM706" s="209"/>
      <c r="BN706" s="210"/>
      <c r="BO706" s="211"/>
      <c r="BP706" s="212"/>
      <c r="BQ706" s="207"/>
      <c r="BR706" s="207"/>
      <c r="BS706" s="208"/>
      <c r="BT706" s="208"/>
      <c r="BU706" s="209"/>
      <c r="BV706" s="210"/>
      <c r="BW706" s="211"/>
      <c r="BX706" s="212"/>
      <c r="BY706" s="207"/>
      <c r="BZ706" s="207"/>
      <c r="CA706" s="208"/>
      <c r="CB706" s="208"/>
      <c r="CC706" s="209"/>
      <c r="CD706" s="210"/>
      <c r="CE706" s="211"/>
      <c r="CF706" s="212"/>
      <c r="CG706" s="207"/>
      <c r="CH706" s="207"/>
      <c r="CI706" s="208"/>
      <c r="CJ706" s="208"/>
      <c r="CK706" s="209"/>
      <c r="CL706" s="210"/>
      <c r="CM706" s="211"/>
      <c r="CN706" s="212"/>
      <c r="CO706" s="207"/>
      <c r="CP706" s="207"/>
      <c r="CQ706" s="208"/>
      <c r="CR706" s="208"/>
      <c r="CS706" s="209"/>
      <c r="CT706" s="210"/>
      <c r="CU706" s="211"/>
      <c r="CV706" s="212"/>
      <c r="CW706" s="207"/>
      <c r="CX706" s="207"/>
      <c r="CY706" s="208"/>
      <c r="CZ706" s="208"/>
      <c r="DA706" s="209"/>
      <c r="DB706" s="210"/>
      <c r="DC706" s="211"/>
      <c r="DD706" s="212"/>
      <c r="DE706" s="207"/>
      <c r="DF706" s="207"/>
      <c r="DG706" s="208"/>
      <c r="DH706" s="208"/>
      <c r="DI706" s="209"/>
      <c r="DJ706" s="210"/>
      <c r="DK706" s="211"/>
      <c r="DL706" s="212"/>
      <c r="DM706" s="207"/>
      <c r="DN706" s="207"/>
      <c r="DO706" s="208"/>
      <c r="DP706" s="208"/>
      <c r="DQ706" s="209"/>
      <c r="DR706" s="210"/>
      <c r="DS706" s="211"/>
      <c r="DT706" s="212"/>
      <c r="DU706" s="207"/>
      <c r="DV706" s="207"/>
      <c r="DW706" s="208"/>
      <c r="DX706" s="208"/>
      <c r="DY706" s="209"/>
      <c r="DZ706" s="210"/>
      <c r="EA706" s="211"/>
      <c r="EB706" s="212"/>
      <c r="EC706" s="207"/>
      <c r="ED706" s="207"/>
      <c r="EE706" s="208"/>
      <c r="EF706" s="208"/>
      <c r="EG706" s="209"/>
      <c r="EH706" s="210"/>
      <c r="EI706" s="211"/>
      <c r="EJ706" s="212"/>
      <c r="EK706" s="207"/>
      <c r="EL706" s="207"/>
      <c r="EM706" s="208"/>
      <c r="EN706" s="208"/>
      <c r="EO706" s="209"/>
      <c r="EP706" s="210"/>
      <c r="EQ706" s="211"/>
      <c r="ER706" s="212"/>
      <c r="ES706" s="207"/>
      <c r="ET706" s="207"/>
      <c r="EU706" s="208"/>
      <c r="EV706" s="208"/>
      <c r="EW706" s="209"/>
      <c r="EX706" s="210"/>
      <c r="EY706" s="211"/>
      <c r="EZ706" s="212"/>
      <c r="FA706" s="207"/>
      <c r="FB706" s="207"/>
      <c r="FC706" s="208"/>
      <c r="FD706" s="208"/>
      <c r="FE706" s="209"/>
      <c r="FF706" s="210"/>
      <c r="FG706" s="211"/>
      <c r="FH706" s="212"/>
      <c r="FI706" s="207"/>
      <c r="FJ706" s="207"/>
      <c r="FK706" s="208"/>
      <c r="FL706" s="208"/>
      <c r="FM706" s="209"/>
      <c r="FN706" s="210"/>
      <c r="FO706" s="211"/>
      <c r="FP706" s="212"/>
    </row>
    <row r="707" spans="1:9" s="177" customFormat="1" ht="23.25">
      <c r="A707" s="283" t="s">
        <v>682</v>
      </c>
      <c r="B707" s="646"/>
      <c r="C707" s="274"/>
      <c r="D707" s="274"/>
      <c r="E707" s="274"/>
      <c r="F707" s="274"/>
      <c r="G707" s="274"/>
      <c r="H707" s="274"/>
      <c r="I707" s="275"/>
    </row>
    <row r="708" spans="1:9" s="177" customFormat="1" ht="18">
      <c r="A708" s="25" t="s">
        <v>1323</v>
      </c>
      <c r="B708" s="580">
        <v>52018</v>
      </c>
      <c r="C708" s="26" t="s">
        <v>1029</v>
      </c>
      <c r="D708" s="18" t="s">
        <v>53</v>
      </c>
      <c r="E708" s="18" t="s">
        <v>44</v>
      </c>
      <c r="F708" s="39">
        <v>12</v>
      </c>
      <c r="G708" s="343">
        <v>1.58</v>
      </c>
      <c r="H708" s="21">
        <v>10</v>
      </c>
      <c r="I708" s="379">
        <f aca="true" t="shared" si="39" ref="I708:I716">G708+G708*H708/100</f>
        <v>1.738</v>
      </c>
    </row>
    <row r="709" spans="1:9" s="177" customFormat="1" ht="23.25" customHeight="1">
      <c r="A709" s="25" t="s">
        <v>1324</v>
      </c>
      <c r="B709" s="580">
        <v>52019</v>
      </c>
      <c r="C709" s="26" t="s">
        <v>1029</v>
      </c>
      <c r="D709" s="18" t="s">
        <v>53</v>
      </c>
      <c r="E709" s="18" t="s">
        <v>44</v>
      </c>
      <c r="F709" s="39">
        <v>12</v>
      </c>
      <c r="G709" s="343">
        <v>1.58</v>
      </c>
      <c r="H709" s="21">
        <v>10</v>
      </c>
      <c r="I709" s="379">
        <f t="shared" si="39"/>
        <v>1.738</v>
      </c>
    </row>
    <row r="710" spans="1:9" s="177" customFormat="1" ht="23.25" customHeight="1">
      <c r="A710" s="293" t="s">
        <v>1326</v>
      </c>
      <c r="B710" s="639">
        <v>52526</v>
      </c>
      <c r="C710" s="286" t="s">
        <v>1325</v>
      </c>
      <c r="D710" s="261" t="s">
        <v>53</v>
      </c>
      <c r="E710" s="261" t="s">
        <v>44</v>
      </c>
      <c r="F710" s="267">
        <v>12</v>
      </c>
      <c r="G710" s="371">
        <v>1.58</v>
      </c>
      <c r="H710" s="214">
        <v>10</v>
      </c>
      <c r="I710" s="371">
        <f t="shared" si="39"/>
        <v>1.738</v>
      </c>
    </row>
    <row r="711" spans="1:9" ht="21" customHeight="1">
      <c r="A711" s="25" t="s">
        <v>1030</v>
      </c>
      <c r="B711" s="580">
        <v>50606</v>
      </c>
      <c r="C711" s="26" t="s">
        <v>683</v>
      </c>
      <c r="D711" s="18" t="s">
        <v>53</v>
      </c>
      <c r="E711" s="18" t="s">
        <v>44</v>
      </c>
      <c r="F711" s="39">
        <v>3</v>
      </c>
      <c r="G711" s="343">
        <v>9.66</v>
      </c>
      <c r="H711" s="21">
        <v>10</v>
      </c>
      <c r="I711" s="379">
        <f t="shared" si="39"/>
        <v>10.626</v>
      </c>
    </row>
    <row r="712" spans="1:9" ht="21" customHeight="1" hidden="1">
      <c r="A712" s="25" t="s">
        <v>1031</v>
      </c>
      <c r="B712" s="580">
        <v>50607</v>
      </c>
      <c r="C712" s="26" t="s">
        <v>683</v>
      </c>
      <c r="D712" s="18" t="s">
        <v>53</v>
      </c>
      <c r="E712" s="18" t="s">
        <v>40</v>
      </c>
      <c r="F712" s="39">
        <v>1</v>
      </c>
      <c r="G712" s="343">
        <v>23.52</v>
      </c>
      <c r="H712" s="21">
        <v>10</v>
      </c>
      <c r="I712" s="379">
        <f t="shared" si="39"/>
        <v>25.872</v>
      </c>
    </row>
    <row r="713" spans="1:9" ht="21" customHeight="1" hidden="1">
      <c r="A713" s="25" t="s">
        <v>1032</v>
      </c>
      <c r="B713" s="580">
        <v>50608</v>
      </c>
      <c r="C713" s="26" t="s">
        <v>683</v>
      </c>
      <c r="D713" s="18" t="s">
        <v>53</v>
      </c>
      <c r="E713" s="18" t="s">
        <v>40</v>
      </c>
      <c r="F713" s="39">
        <v>1</v>
      </c>
      <c r="G713" s="343">
        <v>33.6</v>
      </c>
      <c r="H713" s="21">
        <v>10</v>
      </c>
      <c r="I713" s="379">
        <f t="shared" si="39"/>
        <v>36.96</v>
      </c>
    </row>
    <row r="714" spans="1:9" ht="21" customHeight="1">
      <c r="A714" s="25" t="s">
        <v>1033</v>
      </c>
      <c r="B714" s="580">
        <v>50609</v>
      </c>
      <c r="C714" s="26" t="s">
        <v>683</v>
      </c>
      <c r="D714" s="18" t="s">
        <v>53</v>
      </c>
      <c r="E714" s="18" t="s">
        <v>44</v>
      </c>
      <c r="F714" s="39">
        <v>3</v>
      </c>
      <c r="G714" s="343">
        <v>12.39</v>
      </c>
      <c r="H714" s="21">
        <v>10</v>
      </c>
      <c r="I714" s="379">
        <f t="shared" si="39"/>
        <v>13.629000000000001</v>
      </c>
    </row>
    <row r="715" spans="1:9" ht="18.75" customHeight="1">
      <c r="A715" s="293" t="s">
        <v>1065</v>
      </c>
      <c r="B715" s="639">
        <v>50610</v>
      </c>
      <c r="C715" s="286" t="s">
        <v>683</v>
      </c>
      <c r="D715" s="261" t="s">
        <v>53</v>
      </c>
      <c r="E715" s="261" t="s">
        <v>44</v>
      </c>
      <c r="F715" s="267">
        <v>3</v>
      </c>
      <c r="G715" s="371">
        <v>12.39</v>
      </c>
      <c r="H715" s="214">
        <v>10</v>
      </c>
      <c r="I715" s="482">
        <f t="shared" si="39"/>
        <v>13.629000000000001</v>
      </c>
    </row>
    <row r="716" spans="1:9" ht="21" customHeight="1" thickBot="1">
      <c r="A716" s="25" t="s">
        <v>684</v>
      </c>
      <c r="B716" s="580">
        <v>5414</v>
      </c>
      <c r="C716" s="26" t="s">
        <v>405</v>
      </c>
      <c r="D716" s="18" t="s">
        <v>53</v>
      </c>
      <c r="E716" s="18" t="s">
        <v>44</v>
      </c>
      <c r="F716" s="39">
        <v>3</v>
      </c>
      <c r="G716" s="343">
        <v>19.991999999999997</v>
      </c>
      <c r="H716" s="21">
        <v>10</v>
      </c>
      <c r="I716" s="379">
        <f t="shared" si="39"/>
        <v>21.991199999999996</v>
      </c>
    </row>
    <row r="717" spans="1:9" s="177" customFormat="1" ht="23.25" customHeight="1">
      <c r="A717" s="283" t="s">
        <v>546</v>
      </c>
      <c r="B717" s="646"/>
      <c r="C717" s="274"/>
      <c r="D717" s="274"/>
      <c r="E717" s="274"/>
      <c r="F717" s="274"/>
      <c r="G717" s="274"/>
      <c r="H717" s="274"/>
      <c r="I717" s="275"/>
    </row>
    <row r="718" spans="1:9" s="177" customFormat="1" ht="20.25" customHeight="1">
      <c r="A718" s="464" t="s">
        <v>348</v>
      </c>
      <c r="B718" s="583"/>
      <c r="C718" s="236"/>
      <c r="D718" s="236"/>
      <c r="E718" s="236"/>
      <c r="F718" s="236"/>
      <c r="G718" s="236"/>
      <c r="H718" s="236"/>
      <c r="I718" s="465"/>
    </row>
    <row r="719" spans="1:9" s="177" customFormat="1" ht="18">
      <c r="A719" s="551" t="s">
        <v>1114</v>
      </c>
      <c r="B719" s="537">
        <v>50644</v>
      </c>
      <c r="C719" s="536" t="s">
        <v>407</v>
      </c>
      <c r="D719" s="537" t="s">
        <v>63</v>
      </c>
      <c r="E719" s="537" t="s">
        <v>44</v>
      </c>
      <c r="F719" s="537">
        <v>10</v>
      </c>
      <c r="G719" s="392">
        <v>4.4199225</v>
      </c>
      <c r="H719" s="537">
        <v>20</v>
      </c>
      <c r="I719" s="552">
        <f aca="true" t="shared" si="40" ref="I719:I724">G719+G719*H719/100</f>
        <v>5.303907000000001</v>
      </c>
    </row>
    <row r="720" spans="1:172" s="272" customFormat="1" ht="18">
      <c r="A720" s="536" t="s">
        <v>600</v>
      </c>
      <c r="B720" s="647">
        <v>50657</v>
      </c>
      <c r="C720" s="536" t="s">
        <v>407</v>
      </c>
      <c r="D720" s="503" t="s">
        <v>63</v>
      </c>
      <c r="E720" s="503" t="s">
        <v>186</v>
      </c>
      <c r="F720" s="537">
        <v>6</v>
      </c>
      <c r="G720" s="392">
        <v>6.37851375</v>
      </c>
      <c r="H720" s="505">
        <v>20</v>
      </c>
      <c r="I720" s="550">
        <f t="shared" si="40"/>
        <v>7.6542164999999995</v>
      </c>
      <c r="J720" s="210"/>
      <c r="K720" s="211"/>
      <c r="L720" s="212"/>
      <c r="M720" s="207"/>
      <c r="N720" s="207"/>
      <c r="O720" s="208"/>
      <c r="P720" s="208"/>
      <c r="Q720" s="209"/>
      <c r="R720" s="210"/>
      <c r="S720" s="211"/>
      <c r="T720" s="212"/>
      <c r="U720" s="207"/>
      <c r="V720" s="207"/>
      <c r="W720" s="208"/>
      <c r="X720" s="208"/>
      <c r="Y720" s="209"/>
      <c r="Z720" s="210"/>
      <c r="AA720" s="211"/>
      <c r="AB720" s="212"/>
      <c r="AC720" s="207"/>
      <c r="AD720" s="207"/>
      <c r="AE720" s="208"/>
      <c r="AF720" s="208"/>
      <c r="AG720" s="209"/>
      <c r="AH720" s="210"/>
      <c r="AI720" s="211"/>
      <c r="AJ720" s="212"/>
      <c r="AK720" s="207"/>
      <c r="AL720" s="207"/>
      <c r="AM720" s="208"/>
      <c r="AN720" s="208"/>
      <c r="AO720" s="209"/>
      <c r="AP720" s="210"/>
      <c r="AQ720" s="211"/>
      <c r="AR720" s="212"/>
      <c r="AS720" s="207"/>
      <c r="AT720" s="207"/>
      <c r="AU720" s="208"/>
      <c r="AV720" s="208"/>
      <c r="AW720" s="209"/>
      <c r="AX720" s="210"/>
      <c r="AY720" s="211"/>
      <c r="AZ720" s="212"/>
      <c r="BA720" s="207"/>
      <c r="BB720" s="207"/>
      <c r="BC720" s="208"/>
      <c r="BD720" s="208"/>
      <c r="BE720" s="209"/>
      <c r="BF720" s="210"/>
      <c r="BG720" s="211"/>
      <c r="BH720" s="212"/>
      <c r="BI720" s="207"/>
      <c r="BJ720" s="207"/>
      <c r="BK720" s="208"/>
      <c r="BL720" s="208"/>
      <c r="BM720" s="209"/>
      <c r="BN720" s="210"/>
      <c r="BO720" s="211"/>
      <c r="BP720" s="212"/>
      <c r="BQ720" s="207"/>
      <c r="BR720" s="207"/>
      <c r="BS720" s="208"/>
      <c r="BT720" s="208"/>
      <c r="BU720" s="209"/>
      <c r="BV720" s="210"/>
      <c r="BW720" s="211"/>
      <c r="BX720" s="212"/>
      <c r="BY720" s="207"/>
      <c r="BZ720" s="207"/>
      <c r="CA720" s="208"/>
      <c r="CB720" s="208"/>
      <c r="CC720" s="209"/>
      <c r="CD720" s="210"/>
      <c r="CE720" s="211"/>
      <c r="CF720" s="212"/>
      <c r="CG720" s="207"/>
      <c r="CH720" s="207"/>
      <c r="CI720" s="208"/>
      <c r="CJ720" s="208"/>
      <c r="CK720" s="209"/>
      <c r="CL720" s="210"/>
      <c r="CM720" s="211"/>
      <c r="CN720" s="212"/>
      <c r="CO720" s="207"/>
      <c r="CP720" s="207"/>
      <c r="CQ720" s="208"/>
      <c r="CR720" s="208"/>
      <c r="CS720" s="209"/>
      <c r="CT720" s="210"/>
      <c r="CU720" s="211"/>
      <c r="CV720" s="212"/>
      <c r="CW720" s="207"/>
      <c r="CX720" s="207"/>
      <c r="CY720" s="208"/>
      <c r="CZ720" s="208"/>
      <c r="DA720" s="209"/>
      <c r="DB720" s="210"/>
      <c r="DC720" s="211"/>
      <c r="DD720" s="212"/>
      <c r="DE720" s="207"/>
      <c r="DF720" s="207"/>
      <c r="DG720" s="208"/>
      <c r="DH720" s="208"/>
      <c r="DI720" s="209"/>
      <c r="DJ720" s="210"/>
      <c r="DK720" s="211"/>
      <c r="DL720" s="212"/>
      <c r="DM720" s="207"/>
      <c r="DN720" s="207"/>
      <c r="DO720" s="208"/>
      <c r="DP720" s="208"/>
      <c r="DQ720" s="209"/>
      <c r="DR720" s="210"/>
      <c r="DS720" s="211"/>
      <c r="DT720" s="212"/>
      <c r="DU720" s="207"/>
      <c r="DV720" s="207"/>
      <c r="DW720" s="208"/>
      <c r="DX720" s="208"/>
      <c r="DY720" s="209"/>
      <c r="DZ720" s="210"/>
      <c r="EA720" s="211"/>
      <c r="EB720" s="212"/>
      <c r="EC720" s="207"/>
      <c r="ED720" s="207"/>
      <c r="EE720" s="208"/>
      <c r="EF720" s="208"/>
      <c r="EG720" s="209"/>
      <c r="EH720" s="210"/>
      <c r="EI720" s="211"/>
      <c r="EJ720" s="212"/>
      <c r="EK720" s="207"/>
      <c r="EL720" s="207"/>
      <c r="EM720" s="208"/>
      <c r="EN720" s="208"/>
      <c r="EO720" s="209"/>
      <c r="EP720" s="210"/>
      <c r="EQ720" s="211"/>
      <c r="ER720" s="212"/>
      <c r="ES720" s="207"/>
      <c r="ET720" s="207"/>
      <c r="EU720" s="208"/>
      <c r="EV720" s="208"/>
      <c r="EW720" s="209"/>
      <c r="EX720" s="210"/>
      <c r="EY720" s="211"/>
      <c r="EZ720" s="212"/>
      <c r="FA720" s="207"/>
      <c r="FB720" s="207"/>
      <c r="FC720" s="208"/>
      <c r="FD720" s="208"/>
      <c r="FE720" s="209"/>
      <c r="FF720" s="210"/>
      <c r="FG720" s="211"/>
      <c r="FH720" s="212"/>
      <c r="FI720" s="207"/>
      <c r="FJ720" s="207"/>
      <c r="FK720" s="208"/>
      <c r="FL720" s="208"/>
      <c r="FM720" s="209"/>
      <c r="FN720" s="210"/>
      <c r="FO720" s="211"/>
      <c r="FP720" s="212"/>
    </row>
    <row r="721" spans="1:172" s="272" customFormat="1" ht="18">
      <c r="A721" s="536" t="s">
        <v>601</v>
      </c>
      <c r="B721" s="647">
        <v>5837</v>
      </c>
      <c r="C721" s="536" t="s">
        <v>407</v>
      </c>
      <c r="D721" s="503" t="s">
        <v>63</v>
      </c>
      <c r="E721" s="503" t="s">
        <v>42</v>
      </c>
      <c r="F721" s="537">
        <v>8</v>
      </c>
      <c r="G721" s="392">
        <v>4.828398750000001</v>
      </c>
      <c r="H721" s="505">
        <v>20</v>
      </c>
      <c r="I721" s="550">
        <f t="shared" si="40"/>
        <v>5.794078500000001</v>
      </c>
      <c r="J721" s="210"/>
      <c r="K721" s="211"/>
      <c r="L721" s="212"/>
      <c r="M721" s="207"/>
      <c r="N721" s="207"/>
      <c r="O721" s="208"/>
      <c r="P721" s="208"/>
      <c r="Q721" s="209"/>
      <c r="R721" s="210"/>
      <c r="S721" s="211"/>
      <c r="T721" s="212"/>
      <c r="U721" s="207"/>
      <c r="V721" s="207"/>
      <c r="W721" s="208"/>
      <c r="X721" s="208"/>
      <c r="Y721" s="209"/>
      <c r="Z721" s="210"/>
      <c r="AA721" s="211"/>
      <c r="AB721" s="212"/>
      <c r="AC721" s="207"/>
      <c r="AD721" s="207"/>
      <c r="AE721" s="208"/>
      <c r="AF721" s="208"/>
      <c r="AG721" s="209"/>
      <c r="AH721" s="210"/>
      <c r="AI721" s="211"/>
      <c r="AJ721" s="212"/>
      <c r="AK721" s="207"/>
      <c r="AL721" s="207"/>
      <c r="AM721" s="208"/>
      <c r="AN721" s="208"/>
      <c r="AO721" s="209"/>
      <c r="AP721" s="210"/>
      <c r="AQ721" s="211"/>
      <c r="AR721" s="212"/>
      <c r="AS721" s="207"/>
      <c r="AT721" s="207"/>
      <c r="AU721" s="208"/>
      <c r="AV721" s="208"/>
      <c r="AW721" s="209"/>
      <c r="AX721" s="210"/>
      <c r="AY721" s="211"/>
      <c r="AZ721" s="212"/>
      <c r="BA721" s="207"/>
      <c r="BB721" s="207"/>
      <c r="BC721" s="208"/>
      <c r="BD721" s="208"/>
      <c r="BE721" s="209"/>
      <c r="BF721" s="210"/>
      <c r="BG721" s="211"/>
      <c r="BH721" s="212"/>
      <c r="BI721" s="207"/>
      <c r="BJ721" s="207"/>
      <c r="BK721" s="208"/>
      <c r="BL721" s="208"/>
      <c r="BM721" s="209"/>
      <c r="BN721" s="210"/>
      <c r="BO721" s="211"/>
      <c r="BP721" s="212"/>
      <c r="BQ721" s="207"/>
      <c r="BR721" s="207"/>
      <c r="BS721" s="208"/>
      <c r="BT721" s="208"/>
      <c r="BU721" s="209"/>
      <c r="BV721" s="210"/>
      <c r="BW721" s="211"/>
      <c r="BX721" s="212"/>
      <c r="BY721" s="207"/>
      <c r="BZ721" s="207"/>
      <c r="CA721" s="208"/>
      <c r="CB721" s="208"/>
      <c r="CC721" s="209"/>
      <c r="CD721" s="210"/>
      <c r="CE721" s="211"/>
      <c r="CF721" s="212"/>
      <c r="CG721" s="207"/>
      <c r="CH721" s="207"/>
      <c r="CI721" s="208"/>
      <c r="CJ721" s="208"/>
      <c r="CK721" s="209"/>
      <c r="CL721" s="210"/>
      <c r="CM721" s="211"/>
      <c r="CN721" s="212"/>
      <c r="CO721" s="207"/>
      <c r="CP721" s="207"/>
      <c r="CQ721" s="208"/>
      <c r="CR721" s="208"/>
      <c r="CS721" s="209"/>
      <c r="CT721" s="210"/>
      <c r="CU721" s="211"/>
      <c r="CV721" s="212"/>
      <c r="CW721" s="207"/>
      <c r="CX721" s="207"/>
      <c r="CY721" s="208"/>
      <c r="CZ721" s="208"/>
      <c r="DA721" s="209"/>
      <c r="DB721" s="210"/>
      <c r="DC721" s="211"/>
      <c r="DD721" s="212"/>
      <c r="DE721" s="207"/>
      <c r="DF721" s="207"/>
      <c r="DG721" s="208"/>
      <c r="DH721" s="208"/>
      <c r="DI721" s="209"/>
      <c r="DJ721" s="210"/>
      <c r="DK721" s="211"/>
      <c r="DL721" s="212"/>
      <c r="DM721" s="207"/>
      <c r="DN721" s="207"/>
      <c r="DO721" s="208"/>
      <c r="DP721" s="208"/>
      <c r="DQ721" s="209"/>
      <c r="DR721" s="210"/>
      <c r="DS721" s="211"/>
      <c r="DT721" s="212"/>
      <c r="DU721" s="207"/>
      <c r="DV721" s="207"/>
      <c r="DW721" s="208"/>
      <c r="DX721" s="208"/>
      <c r="DY721" s="209"/>
      <c r="DZ721" s="210"/>
      <c r="EA721" s="211"/>
      <c r="EB721" s="212"/>
      <c r="EC721" s="207"/>
      <c r="ED721" s="207"/>
      <c r="EE721" s="208"/>
      <c r="EF721" s="208"/>
      <c r="EG721" s="209"/>
      <c r="EH721" s="210"/>
      <c r="EI721" s="211"/>
      <c r="EJ721" s="212"/>
      <c r="EK721" s="207"/>
      <c r="EL721" s="207"/>
      <c r="EM721" s="208"/>
      <c r="EN721" s="208"/>
      <c r="EO721" s="209"/>
      <c r="EP721" s="210"/>
      <c r="EQ721" s="211"/>
      <c r="ER721" s="212"/>
      <c r="ES721" s="207"/>
      <c r="ET721" s="207"/>
      <c r="EU721" s="208"/>
      <c r="EV721" s="208"/>
      <c r="EW721" s="209"/>
      <c r="EX721" s="210"/>
      <c r="EY721" s="211"/>
      <c r="EZ721" s="212"/>
      <c r="FA721" s="207"/>
      <c r="FB721" s="207"/>
      <c r="FC721" s="208"/>
      <c r="FD721" s="208"/>
      <c r="FE721" s="209"/>
      <c r="FF721" s="210"/>
      <c r="FG721" s="211"/>
      <c r="FH721" s="212"/>
      <c r="FI721" s="207"/>
      <c r="FJ721" s="207"/>
      <c r="FK721" s="208"/>
      <c r="FL721" s="208"/>
      <c r="FM721" s="209"/>
      <c r="FN721" s="210"/>
      <c r="FO721" s="211"/>
      <c r="FP721" s="212"/>
    </row>
    <row r="722" spans="1:9" s="177" customFormat="1" ht="18" hidden="1">
      <c r="A722" s="536" t="s">
        <v>602</v>
      </c>
      <c r="B722" s="647">
        <v>50534</v>
      </c>
      <c r="C722" s="536" t="s">
        <v>407</v>
      </c>
      <c r="D722" s="503" t="s">
        <v>100</v>
      </c>
      <c r="E722" s="503" t="s">
        <v>44</v>
      </c>
      <c r="F722" s="537">
        <v>2</v>
      </c>
      <c r="G722" s="392">
        <v>16.74752625</v>
      </c>
      <c r="H722" s="505">
        <v>20</v>
      </c>
      <c r="I722" s="550">
        <f t="shared" si="40"/>
        <v>20.0970315</v>
      </c>
    </row>
    <row r="723" spans="1:9" s="177" customFormat="1" ht="18" hidden="1">
      <c r="A723" s="551" t="s">
        <v>737</v>
      </c>
      <c r="B723" s="537"/>
      <c r="C723" s="536" t="s">
        <v>407</v>
      </c>
      <c r="D723" s="537" t="s">
        <v>735</v>
      </c>
      <c r="E723" s="537" t="s">
        <v>44</v>
      </c>
      <c r="F723" s="537">
        <v>250</v>
      </c>
      <c r="G723" s="534">
        <v>0.0665</v>
      </c>
      <c r="H723" s="537">
        <v>20</v>
      </c>
      <c r="I723" s="552">
        <f t="shared" si="40"/>
        <v>0.07980000000000001</v>
      </c>
    </row>
    <row r="724" spans="1:9" s="177" customFormat="1" ht="18" hidden="1">
      <c r="A724" s="551" t="s">
        <v>737</v>
      </c>
      <c r="B724" s="537"/>
      <c r="C724" s="536" t="s">
        <v>407</v>
      </c>
      <c r="D724" s="537" t="s">
        <v>735</v>
      </c>
      <c r="E724" s="537" t="s">
        <v>44</v>
      </c>
      <c r="F724" s="537">
        <v>1000</v>
      </c>
      <c r="G724" s="534">
        <v>0.056999999999999995</v>
      </c>
      <c r="H724" s="537">
        <v>20</v>
      </c>
      <c r="I724" s="552">
        <f t="shared" si="40"/>
        <v>0.06839999999999999</v>
      </c>
    </row>
    <row r="725" spans="1:9" s="177" customFormat="1" ht="20.25" customHeight="1">
      <c r="A725" s="483" t="s">
        <v>332</v>
      </c>
      <c r="B725" s="648"/>
      <c r="C725" s="276"/>
      <c r="D725" s="276"/>
      <c r="E725" s="276"/>
      <c r="F725" s="276"/>
      <c r="G725" s="276"/>
      <c r="H725" s="276"/>
      <c r="I725" s="484"/>
    </row>
    <row r="726" spans="1:172" s="272" customFormat="1" ht="18">
      <c r="A726" s="530" t="s">
        <v>499</v>
      </c>
      <c r="B726" s="531">
        <v>50746</v>
      </c>
      <c r="C726" s="530" t="s">
        <v>407</v>
      </c>
      <c r="D726" s="503" t="s">
        <v>63</v>
      </c>
      <c r="E726" s="541" t="s">
        <v>44</v>
      </c>
      <c r="F726" s="542">
        <v>6</v>
      </c>
      <c r="G726" s="392">
        <v>5.624403750000001</v>
      </c>
      <c r="H726" s="505">
        <v>20</v>
      </c>
      <c r="I726" s="392">
        <f>G726+G726*H726/100</f>
        <v>6.749284500000001</v>
      </c>
      <c r="J726" s="210"/>
      <c r="K726" s="211"/>
      <c r="L726" s="212"/>
      <c r="M726" s="207"/>
      <c r="N726" s="207"/>
      <c r="O726" s="208"/>
      <c r="P726" s="208"/>
      <c r="Q726" s="209"/>
      <c r="R726" s="210"/>
      <c r="S726" s="211"/>
      <c r="T726" s="212"/>
      <c r="U726" s="207"/>
      <c r="V726" s="207"/>
      <c r="W726" s="208"/>
      <c r="X726" s="208"/>
      <c r="Y726" s="209"/>
      <c r="Z726" s="210"/>
      <c r="AA726" s="211"/>
      <c r="AB726" s="212"/>
      <c r="AC726" s="207"/>
      <c r="AD726" s="207"/>
      <c r="AE726" s="208"/>
      <c r="AF726" s="208"/>
      <c r="AG726" s="209"/>
      <c r="AH726" s="210"/>
      <c r="AI726" s="211"/>
      <c r="AJ726" s="212"/>
      <c r="AK726" s="207"/>
      <c r="AL726" s="207"/>
      <c r="AM726" s="208"/>
      <c r="AN726" s="208"/>
      <c r="AO726" s="209"/>
      <c r="AP726" s="210"/>
      <c r="AQ726" s="211"/>
      <c r="AR726" s="212"/>
      <c r="AS726" s="207"/>
      <c r="AT726" s="207"/>
      <c r="AU726" s="208"/>
      <c r="AV726" s="208"/>
      <c r="AW726" s="209"/>
      <c r="AX726" s="210"/>
      <c r="AY726" s="211"/>
      <c r="AZ726" s="212"/>
      <c r="BA726" s="207"/>
      <c r="BB726" s="207"/>
      <c r="BC726" s="208"/>
      <c r="BD726" s="208"/>
      <c r="BE726" s="209"/>
      <c r="BF726" s="210"/>
      <c r="BG726" s="211"/>
      <c r="BH726" s="212"/>
      <c r="BI726" s="207"/>
      <c r="BJ726" s="207"/>
      <c r="BK726" s="208"/>
      <c r="BL726" s="208"/>
      <c r="BM726" s="209"/>
      <c r="BN726" s="210"/>
      <c r="BO726" s="211"/>
      <c r="BP726" s="212"/>
      <c r="BQ726" s="207"/>
      <c r="BR726" s="207"/>
      <c r="BS726" s="208"/>
      <c r="BT726" s="208"/>
      <c r="BU726" s="209"/>
      <c r="BV726" s="210"/>
      <c r="BW726" s="211"/>
      <c r="BX726" s="212"/>
      <c r="BY726" s="207"/>
      <c r="BZ726" s="207"/>
      <c r="CA726" s="208"/>
      <c r="CB726" s="208"/>
      <c r="CC726" s="209"/>
      <c r="CD726" s="210"/>
      <c r="CE726" s="211"/>
      <c r="CF726" s="212"/>
      <c r="CG726" s="207"/>
      <c r="CH726" s="207"/>
      <c r="CI726" s="208"/>
      <c r="CJ726" s="208"/>
      <c r="CK726" s="209"/>
      <c r="CL726" s="210"/>
      <c r="CM726" s="211"/>
      <c r="CN726" s="212"/>
      <c r="CO726" s="207"/>
      <c r="CP726" s="207"/>
      <c r="CQ726" s="208"/>
      <c r="CR726" s="208"/>
      <c r="CS726" s="209"/>
      <c r="CT726" s="210"/>
      <c r="CU726" s="211"/>
      <c r="CV726" s="212"/>
      <c r="CW726" s="207"/>
      <c r="CX726" s="207"/>
      <c r="CY726" s="208"/>
      <c r="CZ726" s="208"/>
      <c r="DA726" s="209"/>
      <c r="DB726" s="210"/>
      <c r="DC726" s="211"/>
      <c r="DD726" s="212"/>
      <c r="DE726" s="207"/>
      <c r="DF726" s="207"/>
      <c r="DG726" s="208"/>
      <c r="DH726" s="208"/>
      <c r="DI726" s="209"/>
      <c r="DJ726" s="210"/>
      <c r="DK726" s="211"/>
      <c r="DL726" s="212"/>
      <c r="DM726" s="207"/>
      <c r="DN726" s="207"/>
      <c r="DO726" s="208"/>
      <c r="DP726" s="208"/>
      <c r="DQ726" s="209"/>
      <c r="DR726" s="210"/>
      <c r="DS726" s="211"/>
      <c r="DT726" s="212"/>
      <c r="DU726" s="207"/>
      <c r="DV726" s="207"/>
      <c r="DW726" s="208"/>
      <c r="DX726" s="208"/>
      <c r="DY726" s="209"/>
      <c r="DZ726" s="210"/>
      <c r="EA726" s="211"/>
      <c r="EB726" s="212"/>
      <c r="EC726" s="207"/>
      <c r="ED726" s="207"/>
      <c r="EE726" s="208"/>
      <c r="EF726" s="208"/>
      <c r="EG726" s="209"/>
      <c r="EH726" s="210"/>
      <c r="EI726" s="211"/>
      <c r="EJ726" s="212"/>
      <c r="EK726" s="207"/>
      <c r="EL726" s="207"/>
      <c r="EM726" s="208"/>
      <c r="EN726" s="208"/>
      <c r="EO726" s="209"/>
      <c r="EP726" s="210"/>
      <c r="EQ726" s="211"/>
      <c r="ER726" s="212"/>
      <c r="ES726" s="207"/>
      <c r="ET726" s="207"/>
      <c r="EU726" s="208"/>
      <c r="EV726" s="208"/>
      <c r="EW726" s="209"/>
      <c r="EX726" s="210"/>
      <c r="EY726" s="211"/>
      <c r="EZ726" s="212"/>
      <c r="FA726" s="207"/>
      <c r="FB726" s="207"/>
      <c r="FC726" s="208"/>
      <c r="FD726" s="208"/>
      <c r="FE726" s="209"/>
      <c r="FF726" s="210"/>
      <c r="FG726" s="211"/>
      <c r="FH726" s="212"/>
      <c r="FI726" s="207"/>
      <c r="FJ726" s="207"/>
      <c r="FK726" s="208"/>
      <c r="FL726" s="208"/>
      <c r="FM726" s="209"/>
      <c r="FN726" s="210"/>
      <c r="FO726" s="211"/>
      <c r="FP726" s="212"/>
    </row>
    <row r="727" spans="1:172" s="272" customFormat="1" ht="18" hidden="1">
      <c r="A727" s="530" t="s">
        <v>603</v>
      </c>
      <c r="B727" s="531"/>
      <c r="C727" s="530" t="s">
        <v>407</v>
      </c>
      <c r="D727" s="503" t="s">
        <v>63</v>
      </c>
      <c r="E727" s="541" t="s">
        <v>44</v>
      </c>
      <c r="F727" s="542">
        <v>1</v>
      </c>
      <c r="G727" s="392">
        <v>17.030317500000002</v>
      </c>
      <c r="H727" s="505">
        <v>20</v>
      </c>
      <c r="I727" s="392">
        <f>G727+G727*H727/100</f>
        <v>20.436381000000004</v>
      </c>
      <c r="J727" s="210"/>
      <c r="K727" s="211"/>
      <c r="L727" s="212"/>
      <c r="M727" s="207"/>
      <c r="N727" s="207"/>
      <c r="O727" s="208"/>
      <c r="P727" s="208"/>
      <c r="Q727" s="209"/>
      <c r="R727" s="210"/>
      <c r="S727" s="211"/>
      <c r="T727" s="212"/>
      <c r="U727" s="207"/>
      <c r="V727" s="207"/>
      <c r="W727" s="208"/>
      <c r="X727" s="208"/>
      <c r="Y727" s="209"/>
      <c r="Z727" s="210"/>
      <c r="AA727" s="211"/>
      <c r="AB727" s="212"/>
      <c r="AC727" s="207"/>
      <c r="AD727" s="207"/>
      <c r="AE727" s="208"/>
      <c r="AF727" s="208"/>
      <c r="AG727" s="209"/>
      <c r="AH727" s="210"/>
      <c r="AI727" s="211"/>
      <c r="AJ727" s="212"/>
      <c r="AK727" s="207"/>
      <c r="AL727" s="207"/>
      <c r="AM727" s="208"/>
      <c r="AN727" s="208"/>
      <c r="AO727" s="209"/>
      <c r="AP727" s="210"/>
      <c r="AQ727" s="211"/>
      <c r="AR727" s="212"/>
      <c r="AS727" s="207"/>
      <c r="AT727" s="207"/>
      <c r="AU727" s="208"/>
      <c r="AV727" s="208"/>
      <c r="AW727" s="209"/>
      <c r="AX727" s="210"/>
      <c r="AY727" s="211"/>
      <c r="AZ727" s="212"/>
      <c r="BA727" s="207"/>
      <c r="BB727" s="207"/>
      <c r="BC727" s="208"/>
      <c r="BD727" s="208"/>
      <c r="BE727" s="209"/>
      <c r="BF727" s="210"/>
      <c r="BG727" s="211"/>
      <c r="BH727" s="212"/>
      <c r="BI727" s="207"/>
      <c r="BJ727" s="207"/>
      <c r="BK727" s="208"/>
      <c r="BL727" s="208"/>
      <c r="BM727" s="209"/>
      <c r="BN727" s="210"/>
      <c r="BO727" s="211"/>
      <c r="BP727" s="212"/>
      <c r="BQ727" s="207"/>
      <c r="BR727" s="207"/>
      <c r="BS727" s="208"/>
      <c r="BT727" s="208"/>
      <c r="BU727" s="209"/>
      <c r="BV727" s="210"/>
      <c r="BW727" s="211"/>
      <c r="BX727" s="212"/>
      <c r="BY727" s="207"/>
      <c r="BZ727" s="207"/>
      <c r="CA727" s="208"/>
      <c r="CB727" s="208"/>
      <c r="CC727" s="209"/>
      <c r="CD727" s="210"/>
      <c r="CE727" s="211"/>
      <c r="CF727" s="212"/>
      <c r="CG727" s="207"/>
      <c r="CH727" s="207"/>
      <c r="CI727" s="208"/>
      <c r="CJ727" s="208"/>
      <c r="CK727" s="209"/>
      <c r="CL727" s="210"/>
      <c r="CM727" s="211"/>
      <c r="CN727" s="212"/>
      <c r="CO727" s="207"/>
      <c r="CP727" s="207"/>
      <c r="CQ727" s="208"/>
      <c r="CR727" s="208"/>
      <c r="CS727" s="209"/>
      <c r="CT727" s="210"/>
      <c r="CU727" s="211"/>
      <c r="CV727" s="212"/>
      <c r="CW727" s="207"/>
      <c r="CX727" s="207"/>
      <c r="CY727" s="208"/>
      <c r="CZ727" s="208"/>
      <c r="DA727" s="209"/>
      <c r="DB727" s="210"/>
      <c r="DC727" s="211"/>
      <c r="DD727" s="212"/>
      <c r="DE727" s="207"/>
      <c r="DF727" s="207"/>
      <c r="DG727" s="208"/>
      <c r="DH727" s="208"/>
      <c r="DI727" s="209"/>
      <c r="DJ727" s="210"/>
      <c r="DK727" s="211"/>
      <c r="DL727" s="212"/>
      <c r="DM727" s="207"/>
      <c r="DN727" s="207"/>
      <c r="DO727" s="208"/>
      <c r="DP727" s="208"/>
      <c r="DQ727" s="209"/>
      <c r="DR727" s="210"/>
      <c r="DS727" s="211"/>
      <c r="DT727" s="212"/>
      <c r="DU727" s="207"/>
      <c r="DV727" s="207"/>
      <c r="DW727" s="208"/>
      <c r="DX727" s="208"/>
      <c r="DY727" s="209"/>
      <c r="DZ727" s="210"/>
      <c r="EA727" s="211"/>
      <c r="EB727" s="212"/>
      <c r="EC727" s="207"/>
      <c r="ED727" s="207"/>
      <c r="EE727" s="208"/>
      <c r="EF727" s="208"/>
      <c r="EG727" s="209"/>
      <c r="EH727" s="210"/>
      <c r="EI727" s="211"/>
      <c r="EJ727" s="212"/>
      <c r="EK727" s="207"/>
      <c r="EL727" s="207"/>
      <c r="EM727" s="208"/>
      <c r="EN727" s="208"/>
      <c r="EO727" s="209"/>
      <c r="EP727" s="210"/>
      <c r="EQ727" s="211"/>
      <c r="ER727" s="212"/>
      <c r="ES727" s="207"/>
      <c r="ET727" s="207"/>
      <c r="EU727" s="208"/>
      <c r="EV727" s="208"/>
      <c r="EW727" s="209"/>
      <c r="EX727" s="210"/>
      <c r="EY727" s="211"/>
      <c r="EZ727" s="212"/>
      <c r="FA727" s="207"/>
      <c r="FB727" s="207"/>
      <c r="FC727" s="208"/>
      <c r="FD727" s="208"/>
      <c r="FE727" s="209"/>
      <c r="FF727" s="210"/>
      <c r="FG727" s="211"/>
      <c r="FH727" s="212"/>
      <c r="FI727" s="207"/>
      <c r="FJ727" s="207"/>
      <c r="FK727" s="208"/>
      <c r="FL727" s="208"/>
      <c r="FM727" s="209"/>
      <c r="FN727" s="210"/>
      <c r="FO727" s="211"/>
      <c r="FP727" s="212"/>
    </row>
    <row r="728" spans="1:9" ht="18">
      <c r="A728" s="530" t="s">
        <v>604</v>
      </c>
      <c r="B728" s="531">
        <v>50541</v>
      </c>
      <c r="C728" s="530" t="s">
        <v>407</v>
      </c>
      <c r="D728" s="503" t="s">
        <v>63</v>
      </c>
      <c r="E728" s="541" t="s">
        <v>44</v>
      </c>
      <c r="F728" s="542">
        <v>1</v>
      </c>
      <c r="G728" s="392">
        <v>39.433668749999995</v>
      </c>
      <c r="H728" s="505">
        <v>20</v>
      </c>
      <c r="I728" s="392">
        <f>G728+G728*H728/100</f>
        <v>47.32040249999999</v>
      </c>
    </row>
    <row r="729" spans="1:9" ht="19.5" customHeight="1">
      <c r="A729" s="464" t="s">
        <v>738</v>
      </c>
      <c r="B729" s="583"/>
      <c r="C729" s="236"/>
      <c r="D729" s="236"/>
      <c r="E729" s="236"/>
      <c r="F729" s="236"/>
      <c r="G729" s="236"/>
      <c r="H729" s="236"/>
      <c r="I729" s="465"/>
    </row>
    <row r="730" spans="1:9" ht="18" hidden="1">
      <c r="A730" s="530" t="s">
        <v>667</v>
      </c>
      <c r="B730" s="531">
        <v>50518</v>
      </c>
      <c r="C730" s="530" t="s">
        <v>407</v>
      </c>
      <c r="D730" s="531" t="s">
        <v>72</v>
      </c>
      <c r="E730" s="504" t="s">
        <v>44</v>
      </c>
      <c r="F730" s="504">
        <v>6</v>
      </c>
      <c r="G730" s="392">
        <v>5.33113875</v>
      </c>
      <c r="H730" s="505">
        <v>20</v>
      </c>
      <c r="I730" s="392">
        <f>G730+G730*H730/100</f>
        <v>6.3973665</v>
      </c>
    </row>
    <row r="731" spans="1:9" ht="18">
      <c r="A731" s="530" t="s">
        <v>632</v>
      </c>
      <c r="B731" s="531">
        <v>50538</v>
      </c>
      <c r="C731" s="530" t="s">
        <v>407</v>
      </c>
      <c r="D731" s="531" t="s">
        <v>100</v>
      </c>
      <c r="E731" s="504" t="s">
        <v>44</v>
      </c>
      <c r="F731" s="504">
        <v>6</v>
      </c>
      <c r="G731" s="392">
        <v>2.9954924999999997</v>
      </c>
      <c r="H731" s="505">
        <v>20</v>
      </c>
      <c r="I731" s="392">
        <f>G731+G731*H731/100</f>
        <v>3.5945909999999994</v>
      </c>
    </row>
    <row r="732" spans="1:9" ht="18">
      <c r="A732" s="530" t="s">
        <v>631</v>
      </c>
      <c r="B732" s="531">
        <v>50539</v>
      </c>
      <c r="C732" s="530" t="s">
        <v>407</v>
      </c>
      <c r="D732" s="531" t="s">
        <v>100</v>
      </c>
      <c r="E732" s="504" t="s">
        <v>44</v>
      </c>
      <c r="F732" s="504">
        <v>6</v>
      </c>
      <c r="G732" s="392">
        <v>2.9954924999999997</v>
      </c>
      <c r="H732" s="505">
        <v>20</v>
      </c>
      <c r="I732" s="392">
        <f>G732+G732*H732/100</f>
        <v>3.5945909999999994</v>
      </c>
    </row>
    <row r="733" spans="1:9" ht="18" hidden="1">
      <c r="A733" s="551" t="s">
        <v>736</v>
      </c>
      <c r="B733" s="537">
        <v>50745</v>
      </c>
      <c r="C733" s="536" t="s">
        <v>407</v>
      </c>
      <c r="D733" s="537" t="s">
        <v>735</v>
      </c>
      <c r="E733" s="537" t="s">
        <v>44</v>
      </c>
      <c r="F733" s="537">
        <v>1000</v>
      </c>
      <c r="G733" s="534">
        <v>0.05985</v>
      </c>
      <c r="H733" s="537">
        <v>20</v>
      </c>
      <c r="I733" s="552">
        <f>G733+G733*H733/100</f>
        <v>0.07182</v>
      </c>
    </row>
    <row r="734" spans="1:9" ht="20.25" customHeight="1">
      <c r="A734" s="483" t="s">
        <v>503</v>
      </c>
      <c r="B734" s="648"/>
      <c r="C734" s="276"/>
      <c r="D734" s="276"/>
      <c r="E734" s="276"/>
      <c r="F734" s="276"/>
      <c r="G734" s="276"/>
      <c r="H734" s="276"/>
      <c r="I734" s="484"/>
    </row>
    <row r="735" spans="1:9" ht="21" customHeight="1">
      <c r="A735" s="536" t="s">
        <v>605</v>
      </c>
      <c r="B735" s="647">
        <v>5829</v>
      </c>
      <c r="C735" s="536" t="s">
        <v>407</v>
      </c>
      <c r="D735" s="503" t="s">
        <v>63</v>
      </c>
      <c r="E735" s="503" t="s">
        <v>40</v>
      </c>
      <c r="F735" s="537">
        <v>125</v>
      </c>
      <c r="G735" s="392">
        <v>21.4711875</v>
      </c>
      <c r="H735" s="505">
        <v>20</v>
      </c>
      <c r="I735" s="550">
        <f>G735+G735*H735/100</f>
        <v>25.765425</v>
      </c>
    </row>
    <row r="736" spans="1:9" ht="21" customHeight="1">
      <c r="A736" s="536" t="s">
        <v>606</v>
      </c>
      <c r="B736" s="647">
        <v>5834</v>
      </c>
      <c r="C736" s="536" t="s">
        <v>407</v>
      </c>
      <c r="D736" s="503" t="s">
        <v>63</v>
      </c>
      <c r="E736" s="503" t="s">
        <v>40</v>
      </c>
      <c r="F736" s="537">
        <v>125</v>
      </c>
      <c r="G736" s="392">
        <v>21.4711875</v>
      </c>
      <c r="H736" s="505">
        <v>20</v>
      </c>
      <c r="I736" s="550">
        <f aca="true" t="shared" si="41" ref="I736:I772">G736+G736*H736/100</f>
        <v>25.765425</v>
      </c>
    </row>
    <row r="737" spans="1:9" ht="22.5" customHeight="1">
      <c r="A737" s="536" t="s">
        <v>607</v>
      </c>
      <c r="B737" s="647">
        <v>50520</v>
      </c>
      <c r="C737" s="536" t="s">
        <v>407</v>
      </c>
      <c r="D737" s="503" t="s">
        <v>63</v>
      </c>
      <c r="E737" s="503" t="s">
        <v>40</v>
      </c>
      <c r="F737" s="537">
        <v>125</v>
      </c>
      <c r="G737" s="392">
        <v>21.4711875</v>
      </c>
      <c r="H737" s="505">
        <v>20</v>
      </c>
      <c r="I737" s="550">
        <f t="shared" si="41"/>
        <v>25.765425</v>
      </c>
    </row>
    <row r="738" spans="1:9" ht="21" customHeight="1">
      <c r="A738" s="536" t="s">
        <v>608</v>
      </c>
      <c r="B738" s="647">
        <v>5828</v>
      </c>
      <c r="C738" s="536" t="s">
        <v>407</v>
      </c>
      <c r="D738" s="503" t="s">
        <v>63</v>
      </c>
      <c r="E738" s="503" t="s">
        <v>40</v>
      </c>
      <c r="F738" s="537">
        <v>125</v>
      </c>
      <c r="G738" s="392">
        <v>21.4711875</v>
      </c>
      <c r="H738" s="505">
        <v>20</v>
      </c>
      <c r="I738" s="550">
        <f t="shared" si="41"/>
        <v>25.765425</v>
      </c>
    </row>
    <row r="739" spans="1:9" ht="21" customHeight="1">
      <c r="A739" s="536" t="s">
        <v>609</v>
      </c>
      <c r="B739" s="647">
        <v>5831</v>
      </c>
      <c r="C739" s="536" t="s">
        <v>407</v>
      </c>
      <c r="D739" s="503" t="s">
        <v>63</v>
      </c>
      <c r="E739" s="503" t="s">
        <v>40</v>
      </c>
      <c r="F739" s="537">
        <v>125</v>
      </c>
      <c r="G739" s="392">
        <v>21.4711875</v>
      </c>
      <c r="H739" s="505">
        <v>20</v>
      </c>
      <c r="I739" s="550">
        <f t="shared" si="41"/>
        <v>25.765425</v>
      </c>
    </row>
    <row r="740" spans="1:9" ht="21" customHeight="1">
      <c r="A740" s="536" t="s">
        <v>610</v>
      </c>
      <c r="B740" s="647">
        <v>5833</v>
      </c>
      <c r="C740" s="536" t="s">
        <v>407</v>
      </c>
      <c r="D740" s="503" t="s">
        <v>63</v>
      </c>
      <c r="E740" s="503" t="s">
        <v>40</v>
      </c>
      <c r="F740" s="537">
        <v>125</v>
      </c>
      <c r="G740" s="392">
        <v>21.4711875</v>
      </c>
      <c r="H740" s="505">
        <v>20</v>
      </c>
      <c r="I740" s="550">
        <f t="shared" si="41"/>
        <v>25.765425</v>
      </c>
    </row>
    <row r="741" spans="1:9" ht="21" customHeight="1">
      <c r="A741" s="536" t="s">
        <v>611</v>
      </c>
      <c r="B741" s="647">
        <v>5835</v>
      </c>
      <c r="C741" s="536" t="s">
        <v>407</v>
      </c>
      <c r="D741" s="503" t="s">
        <v>63</v>
      </c>
      <c r="E741" s="503" t="s">
        <v>40</v>
      </c>
      <c r="F741" s="537">
        <v>125</v>
      </c>
      <c r="G741" s="392">
        <v>21.4711875</v>
      </c>
      <c r="H741" s="505">
        <v>20</v>
      </c>
      <c r="I741" s="550">
        <f t="shared" si="41"/>
        <v>25.765425</v>
      </c>
    </row>
    <row r="742" spans="1:9" ht="21" customHeight="1">
      <c r="A742" s="536" t="s">
        <v>612</v>
      </c>
      <c r="B742" s="647">
        <v>5830</v>
      </c>
      <c r="C742" s="536" t="s">
        <v>407</v>
      </c>
      <c r="D742" s="503" t="s">
        <v>63</v>
      </c>
      <c r="E742" s="503" t="s">
        <v>40</v>
      </c>
      <c r="F742" s="537">
        <v>125</v>
      </c>
      <c r="G742" s="392">
        <v>21.4711875</v>
      </c>
      <c r="H742" s="505">
        <v>20</v>
      </c>
      <c r="I742" s="550">
        <f t="shared" si="41"/>
        <v>25.765425</v>
      </c>
    </row>
    <row r="743" spans="1:9" ht="21" customHeight="1">
      <c r="A743" s="536" t="s">
        <v>613</v>
      </c>
      <c r="B743" s="647">
        <v>5965</v>
      </c>
      <c r="C743" s="536" t="s">
        <v>407</v>
      </c>
      <c r="D743" s="503" t="s">
        <v>63</v>
      </c>
      <c r="E743" s="503" t="s">
        <v>40</v>
      </c>
      <c r="F743" s="537">
        <v>125</v>
      </c>
      <c r="G743" s="392">
        <v>21.4711875</v>
      </c>
      <c r="H743" s="505">
        <v>20</v>
      </c>
      <c r="I743" s="550">
        <f t="shared" si="41"/>
        <v>25.765425</v>
      </c>
    </row>
    <row r="744" spans="1:9" ht="21" customHeight="1">
      <c r="A744" s="536" t="s">
        <v>501</v>
      </c>
      <c r="B744" s="647">
        <v>50519</v>
      </c>
      <c r="C744" s="536" t="s">
        <v>407</v>
      </c>
      <c r="D744" s="503" t="s">
        <v>63</v>
      </c>
      <c r="E744" s="503" t="s">
        <v>40</v>
      </c>
      <c r="F744" s="537">
        <v>125</v>
      </c>
      <c r="G744" s="392">
        <v>21.4711875</v>
      </c>
      <c r="H744" s="505">
        <v>20</v>
      </c>
      <c r="I744" s="550">
        <f t="shared" si="41"/>
        <v>25.765425</v>
      </c>
    </row>
    <row r="745" spans="1:9" ht="24.75" customHeight="1">
      <c r="A745" s="536" t="s">
        <v>614</v>
      </c>
      <c r="B745" s="647">
        <v>50521</v>
      </c>
      <c r="C745" s="536" t="s">
        <v>407</v>
      </c>
      <c r="D745" s="503" t="s">
        <v>63</v>
      </c>
      <c r="E745" s="503" t="s">
        <v>40</v>
      </c>
      <c r="F745" s="537">
        <v>125</v>
      </c>
      <c r="G745" s="392">
        <v>21.4711875</v>
      </c>
      <c r="H745" s="505">
        <v>20</v>
      </c>
      <c r="I745" s="550">
        <f t="shared" si="41"/>
        <v>25.765425</v>
      </c>
    </row>
    <row r="746" spans="1:9" ht="21" customHeight="1" hidden="1">
      <c r="A746" s="536" t="s">
        <v>615</v>
      </c>
      <c r="B746" s="647"/>
      <c r="C746" s="536" t="s">
        <v>407</v>
      </c>
      <c r="D746" s="503" t="s">
        <v>76</v>
      </c>
      <c r="E746" s="503" t="s">
        <v>44</v>
      </c>
      <c r="F746" s="537">
        <v>80</v>
      </c>
      <c r="G746" s="392">
        <v>1.214955</v>
      </c>
      <c r="H746" s="505">
        <v>20</v>
      </c>
      <c r="I746" s="550">
        <f t="shared" si="41"/>
        <v>1.457946</v>
      </c>
    </row>
    <row r="747" spans="1:9" ht="19.5" customHeight="1" hidden="1">
      <c r="A747" s="536" t="s">
        <v>616</v>
      </c>
      <c r="B747" s="647">
        <v>50522</v>
      </c>
      <c r="C747" s="536" t="s">
        <v>407</v>
      </c>
      <c r="D747" s="503" t="s">
        <v>76</v>
      </c>
      <c r="E747" s="503" t="s">
        <v>44</v>
      </c>
      <c r="F747" s="537">
        <v>80</v>
      </c>
      <c r="G747" s="392">
        <v>1.214955</v>
      </c>
      <c r="H747" s="505">
        <v>20</v>
      </c>
      <c r="I747" s="550">
        <f t="shared" si="41"/>
        <v>1.457946</v>
      </c>
    </row>
    <row r="748" spans="1:9" ht="21" customHeight="1" hidden="1">
      <c r="A748" s="536" t="s">
        <v>729</v>
      </c>
      <c r="B748" s="647"/>
      <c r="C748" s="536" t="s">
        <v>407</v>
      </c>
      <c r="D748" s="503" t="s">
        <v>76</v>
      </c>
      <c r="E748" s="503" t="s">
        <v>44</v>
      </c>
      <c r="F748" s="537">
        <v>80</v>
      </c>
      <c r="G748" s="392">
        <v>1.1571</v>
      </c>
      <c r="H748" s="505">
        <v>20</v>
      </c>
      <c r="I748" s="550">
        <f t="shared" si="41"/>
        <v>1.38852</v>
      </c>
    </row>
    <row r="749" spans="1:9" ht="24.75" customHeight="1">
      <c r="A749" s="462" t="s">
        <v>498</v>
      </c>
      <c r="B749" s="590"/>
      <c r="C749" s="233"/>
      <c r="D749" s="233"/>
      <c r="E749" s="233"/>
      <c r="F749" s="233"/>
      <c r="G749" s="233"/>
      <c r="H749" s="233"/>
      <c r="I749" s="463"/>
    </row>
    <row r="750" spans="1:9" ht="24.75" customHeight="1">
      <c r="A750" s="661" t="s">
        <v>1303</v>
      </c>
      <c r="B750" s="825">
        <v>52515</v>
      </c>
      <c r="C750" s="661" t="s">
        <v>407</v>
      </c>
      <c r="D750" s="662" t="s">
        <v>63</v>
      </c>
      <c r="E750" s="662" t="s">
        <v>44</v>
      </c>
      <c r="F750" s="826">
        <v>6</v>
      </c>
      <c r="G750" s="559">
        <v>5.3295</v>
      </c>
      <c r="H750" s="665">
        <v>20</v>
      </c>
      <c r="I750" s="781">
        <f t="shared" si="41"/>
        <v>6.3954</v>
      </c>
    </row>
    <row r="751" spans="1:9" ht="20.25" customHeight="1">
      <c r="A751" s="536" t="s">
        <v>617</v>
      </c>
      <c r="B751" s="647">
        <v>50651</v>
      </c>
      <c r="C751" s="536" t="s">
        <v>407</v>
      </c>
      <c r="D751" s="503" t="s">
        <v>63</v>
      </c>
      <c r="E751" s="503" t="s">
        <v>44</v>
      </c>
      <c r="F751" s="537">
        <v>6</v>
      </c>
      <c r="G751" s="392">
        <v>10.683225</v>
      </c>
      <c r="H751" s="505">
        <v>20</v>
      </c>
      <c r="I751" s="550">
        <f t="shared" si="41"/>
        <v>12.81987</v>
      </c>
    </row>
    <row r="752" spans="1:9" ht="20.25" customHeight="1">
      <c r="A752" s="530" t="s">
        <v>618</v>
      </c>
      <c r="B752" s="531">
        <v>50652</v>
      </c>
      <c r="C752" s="536" t="s">
        <v>407</v>
      </c>
      <c r="D752" s="503" t="s">
        <v>63</v>
      </c>
      <c r="E752" s="503" t="s">
        <v>44</v>
      </c>
      <c r="F752" s="537">
        <v>6</v>
      </c>
      <c r="G752" s="392">
        <v>11.730599999999999</v>
      </c>
      <c r="H752" s="505">
        <v>20</v>
      </c>
      <c r="I752" s="550">
        <f t="shared" si="41"/>
        <v>14.076719999999998</v>
      </c>
    </row>
    <row r="753" spans="1:9" ht="20.25" customHeight="1">
      <c r="A753" s="536" t="s">
        <v>619</v>
      </c>
      <c r="B753" s="647">
        <v>50676</v>
      </c>
      <c r="C753" s="536" t="s">
        <v>407</v>
      </c>
      <c r="D753" s="503" t="s">
        <v>63</v>
      </c>
      <c r="E753" s="503" t="s">
        <v>44</v>
      </c>
      <c r="F753" s="537">
        <v>6</v>
      </c>
      <c r="G753" s="392">
        <v>5.33113875</v>
      </c>
      <c r="H753" s="505">
        <v>20</v>
      </c>
      <c r="I753" s="550">
        <f t="shared" si="41"/>
        <v>6.3973665</v>
      </c>
    </row>
    <row r="754" spans="1:9" ht="20.25" customHeight="1">
      <c r="A754" s="530" t="s">
        <v>620</v>
      </c>
      <c r="B754" s="531">
        <v>50650</v>
      </c>
      <c r="C754" s="536" t="s">
        <v>407</v>
      </c>
      <c r="D754" s="503" t="s">
        <v>63</v>
      </c>
      <c r="E754" s="503" t="s">
        <v>44</v>
      </c>
      <c r="F754" s="542">
        <v>6</v>
      </c>
      <c r="G754" s="392">
        <v>5.8548262499999995</v>
      </c>
      <c r="H754" s="505">
        <v>20</v>
      </c>
      <c r="I754" s="550">
        <f t="shared" si="41"/>
        <v>7.0257914999999995</v>
      </c>
    </row>
    <row r="755" spans="1:9" ht="20.25" customHeight="1">
      <c r="A755" s="536" t="s">
        <v>621</v>
      </c>
      <c r="B755" s="647">
        <v>50645</v>
      </c>
      <c r="C755" s="536" t="s">
        <v>407</v>
      </c>
      <c r="D755" s="503" t="s">
        <v>63</v>
      </c>
      <c r="E755" s="503" t="s">
        <v>44</v>
      </c>
      <c r="F755" s="537">
        <v>6</v>
      </c>
      <c r="G755" s="392">
        <v>5.33113875</v>
      </c>
      <c r="H755" s="505">
        <v>20</v>
      </c>
      <c r="I755" s="550">
        <f t="shared" si="41"/>
        <v>6.3973665</v>
      </c>
    </row>
    <row r="756" spans="1:9" ht="20.25" customHeight="1">
      <c r="A756" s="530" t="s">
        <v>622</v>
      </c>
      <c r="B756" s="531">
        <v>50653</v>
      </c>
      <c r="C756" s="536" t="s">
        <v>407</v>
      </c>
      <c r="D756" s="503" t="s">
        <v>63</v>
      </c>
      <c r="E756" s="503" t="s">
        <v>44</v>
      </c>
      <c r="F756" s="537">
        <v>6</v>
      </c>
      <c r="G756" s="392">
        <v>5.8548262499999995</v>
      </c>
      <c r="H756" s="505">
        <v>20</v>
      </c>
      <c r="I756" s="550">
        <f t="shared" si="41"/>
        <v>7.0257914999999995</v>
      </c>
    </row>
    <row r="757" spans="1:9" ht="20.25" customHeight="1">
      <c r="A757" s="530" t="s">
        <v>500</v>
      </c>
      <c r="B757" s="531">
        <v>50654</v>
      </c>
      <c r="C757" s="536" t="s">
        <v>407</v>
      </c>
      <c r="D757" s="503" t="s">
        <v>63</v>
      </c>
      <c r="E757" s="503" t="s">
        <v>186</v>
      </c>
      <c r="F757" s="537">
        <v>6</v>
      </c>
      <c r="G757" s="392">
        <v>5.33113875</v>
      </c>
      <c r="H757" s="505">
        <v>20</v>
      </c>
      <c r="I757" s="550">
        <f t="shared" si="41"/>
        <v>6.3973665</v>
      </c>
    </row>
    <row r="758" spans="1:9" ht="20.25" customHeight="1">
      <c r="A758" s="530" t="s">
        <v>623</v>
      </c>
      <c r="B758" s="531">
        <v>50646</v>
      </c>
      <c r="C758" s="536" t="s">
        <v>407</v>
      </c>
      <c r="D758" s="503" t="s">
        <v>63</v>
      </c>
      <c r="E758" s="503" t="s">
        <v>186</v>
      </c>
      <c r="F758" s="537">
        <v>6</v>
      </c>
      <c r="G758" s="392">
        <v>5.33113875</v>
      </c>
      <c r="H758" s="505">
        <v>20</v>
      </c>
      <c r="I758" s="550">
        <f t="shared" si="41"/>
        <v>6.3973665</v>
      </c>
    </row>
    <row r="759" spans="1:9" ht="20.25" customHeight="1">
      <c r="A759" s="530" t="s">
        <v>624</v>
      </c>
      <c r="B759" s="531">
        <v>50655</v>
      </c>
      <c r="C759" s="536" t="s">
        <v>407</v>
      </c>
      <c r="D759" s="503" t="s">
        <v>63</v>
      </c>
      <c r="E759" s="503" t="s">
        <v>44</v>
      </c>
      <c r="F759" s="537">
        <v>6</v>
      </c>
      <c r="G759" s="392">
        <v>5.33113875</v>
      </c>
      <c r="H759" s="505">
        <v>20</v>
      </c>
      <c r="I759" s="550">
        <f t="shared" si="41"/>
        <v>6.3973665</v>
      </c>
    </row>
    <row r="760" spans="1:9" ht="20.25" customHeight="1">
      <c r="A760" s="530" t="s">
        <v>625</v>
      </c>
      <c r="B760" s="531">
        <v>50647</v>
      </c>
      <c r="C760" s="536" t="s">
        <v>407</v>
      </c>
      <c r="D760" s="503" t="s">
        <v>63</v>
      </c>
      <c r="E760" s="503" t="s">
        <v>44</v>
      </c>
      <c r="F760" s="537">
        <v>6</v>
      </c>
      <c r="G760" s="392">
        <v>5.33113875</v>
      </c>
      <c r="H760" s="505">
        <v>20</v>
      </c>
      <c r="I760" s="550">
        <f t="shared" si="41"/>
        <v>6.3973665</v>
      </c>
    </row>
    <row r="761" spans="1:9" ht="20.25" customHeight="1">
      <c r="A761" s="530" t="s">
        <v>626</v>
      </c>
      <c r="B761" s="531">
        <v>50648</v>
      </c>
      <c r="C761" s="536" t="s">
        <v>407</v>
      </c>
      <c r="D761" s="503" t="s">
        <v>63</v>
      </c>
      <c r="E761" s="503" t="s">
        <v>44</v>
      </c>
      <c r="F761" s="537">
        <v>6</v>
      </c>
      <c r="G761" s="392">
        <v>5.33113875</v>
      </c>
      <c r="H761" s="505">
        <v>20</v>
      </c>
      <c r="I761" s="550">
        <f t="shared" si="41"/>
        <v>6.3973665</v>
      </c>
    </row>
    <row r="762" spans="1:9" ht="20.25" customHeight="1">
      <c r="A762" s="530" t="s">
        <v>627</v>
      </c>
      <c r="B762" s="531">
        <v>50649</v>
      </c>
      <c r="C762" s="536" t="s">
        <v>407</v>
      </c>
      <c r="D762" s="503" t="s">
        <v>63</v>
      </c>
      <c r="E762" s="503" t="s">
        <v>44</v>
      </c>
      <c r="F762" s="542">
        <v>6</v>
      </c>
      <c r="G762" s="392">
        <v>5.8548262499999995</v>
      </c>
      <c r="H762" s="505">
        <v>20</v>
      </c>
      <c r="I762" s="550">
        <f t="shared" si="41"/>
        <v>7.0257914999999995</v>
      </c>
    </row>
    <row r="763" spans="1:9" ht="20.25" customHeight="1">
      <c r="A763" s="530" t="s">
        <v>1153</v>
      </c>
      <c r="B763" s="531">
        <v>50747</v>
      </c>
      <c r="C763" s="536" t="s">
        <v>407</v>
      </c>
      <c r="D763" s="503" t="s">
        <v>65</v>
      </c>
      <c r="E763" s="503" t="s">
        <v>44</v>
      </c>
      <c r="F763" s="542">
        <v>6</v>
      </c>
      <c r="G763" s="392">
        <v>10.3265</v>
      </c>
      <c r="H763" s="505">
        <v>20</v>
      </c>
      <c r="I763" s="550">
        <f t="shared" si="41"/>
        <v>12.3918</v>
      </c>
    </row>
    <row r="764" spans="1:9" ht="20.25" customHeight="1">
      <c r="A764" s="530" t="s">
        <v>1112</v>
      </c>
      <c r="B764" s="531">
        <v>50748</v>
      </c>
      <c r="C764" s="536" t="s">
        <v>407</v>
      </c>
      <c r="D764" s="503" t="s">
        <v>65</v>
      </c>
      <c r="E764" s="503" t="s">
        <v>44</v>
      </c>
      <c r="F764" s="542">
        <v>6</v>
      </c>
      <c r="G764" s="392">
        <v>11.419</v>
      </c>
      <c r="H764" s="505">
        <v>20</v>
      </c>
      <c r="I764" s="550">
        <f t="shared" si="41"/>
        <v>13.7028</v>
      </c>
    </row>
    <row r="765" spans="1:9" ht="20.25" customHeight="1">
      <c r="A765" s="530" t="s">
        <v>1152</v>
      </c>
      <c r="B765" s="531">
        <v>52235</v>
      </c>
      <c r="C765" s="536" t="s">
        <v>407</v>
      </c>
      <c r="D765" s="503" t="s">
        <v>65</v>
      </c>
      <c r="E765" s="503" t="s">
        <v>44</v>
      </c>
      <c r="F765" s="542">
        <v>6</v>
      </c>
      <c r="G765" s="392">
        <v>7.8375</v>
      </c>
      <c r="H765" s="505">
        <v>20</v>
      </c>
      <c r="I765" s="550">
        <f t="shared" si="41"/>
        <v>9.405000000000001</v>
      </c>
    </row>
    <row r="766" spans="1:9" ht="20.25" customHeight="1">
      <c r="A766" s="80" t="s">
        <v>1151</v>
      </c>
      <c r="B766" s="22">
        <v>52368</v>
      </c>
      <c r="C766" s="26" t="s">
        <v>407</v>
      </c>
      <c r="D766" s="18" t="s">
        <v>72</v>
      </c>
      <c r="E766" s="18" t="s">
        <v>44</v>
      </c>
      <c r="F766" s="27">
        <v>6</v>
      </c>
      <c r="G766" s="343">
        <v>10.592500000000001</v>
      </c>
      <c r="H766" s="21">
        <v>20</v>
      </c>
      <c r="I766" s="366">
        <f t="shared" si="41"/>
        <v>12.711000000000002</v>
      </c>
    </row>
    <row r="767" spans="1:9" ht="20.25" customHeight="1">
      <c r="A767" s="530" t="s">
        <v>790</v>
      </c>
      <c r="B767" s="531">
        <v>50656</v>
      </c>
      <c r="C767" s="536" t="s">
        <v>407</v>
      </c>
      <c r="D767" s="503" t="s">
        <v>63</v>
      </c>
      <c r="E767" s="503" t="s">
        <v>44</v>
      </c>
      <c r="F767" s="542">
        <v>6</v>
      </c>
      <c r="G767" s="392">
        <v>8.0647875</v>
      </c>
      <c r="H767" s="505">
        <v>20</v>
      </c>
      <c r="I767" s="550">
        <f t="shared" si="41"/>
        <v>9.677745</v>
      </c>
    </row>
    <row r="768" spans="1:9" ht="20.25" customHeight="1">
      <c r="A768" s="530" t="s">
        <v>791</v>
      </c>
      <c r="B768" s="531">
        <v>50658</v>
      </c>
      <c r="C768" s="536" t="s">
        <v>407</v>
      </c>
      <c r="D768" s="503" t="s">
        <v>63</v>
      </c>
      <c r="E768" s="503" t="s">
        <v>44</v>
      </c>
      <c r="F768" s="542">
        <v>6</v>
      </c>
      <c r="G768" s="392">
        <v>8.0647875</v>
      </c>
      <c r="H768" s="505">
        <v>20</v>
      </c>
      <c r="I768" s="550">
        <f t="shared" si="41"/>
        <v>9.677745</v>
      </c>
    </row>
    <row r="769" spans="1:9" ht="20.25" customHeight="1">
      <c r="A769" s="530" t="s">
        <v>792</v>
      </c>
      <c r="B769" s="531">
        <v>50677</v>
      </c>
      <c r="C769" s="536" t="s">
        <v>407</v>
      </c>
      <c r="D769" s="503" t="s">
        <v>63</v>
      </c>
      <c r="E769" s="503" t="s">
        <v>44</v>
      </c>
      <c r="F769" s="542">
        <v>6</v>
      </c>
      <c r="G769" s="392">
        <v>8.0228925</v>
      </c>
      <c r="H769" s="505">
        <v>20</v>
      </c>
      <c r="I769" s="550">
        <f t="shared" si="41"/>
        <v>9.627471</v>
      </c>
    </row>
    <row r="770" spans="1:9" ht="20.25" customHeight="1" hidden="1">
      <c r="A770" s="530" t="s">
        <v>850</v>
      </c>
      <c r="B770" s="531">
        <v>50535</v>
      </c>
      <c r="C770" s="536" t="s">
        <v>407</v>
      </c>
      <c r="D770" s="503" t="s">
        <v>100</v>
      </c>
      <c r="E770" s="542" t="s">
        <v>186</v>
      </c>
      <c r="F770" s="542">
        <v>2</v>
      </c>
      <c r="G770" s="392">
        <v>26.107200000000002</v>
      </c>
      <c r="H770" s="505">
        <v>20</v>
      </c>
      <c r="I770" s="550">
        <f t="shared" si="41"/>
        <v>31.328640000000004</v>
      </c>
    </row>
    <row r="771" spans="1:9" ht="20.25" customHeight="1" hidden="1">
      <c r="A771" s="530" t="s">
        <v>628</v>
      </c>
      <c r="B771" s="531"/>
      <c r="C771" s="536" t="s">
        <v>407</v>
      </c>
      <c r="D771" s="503" t="s">
        <v>100</v>
      </c>
      <c r="E771" s="542" t="s">
        <v>186</v>
      </c>
      <c r="F771" s="542">
        <v>2</v>
      </c>
      <c r="G771" s="392">
        <v>26.107200000000002</v>
      </c>
      <c r="H771" s="505">
        <v>20</v>
      </c>
      <c r="I771" s="550">
        <f t="shared" si="41"/>
        <v>31.328640000000004</v>
      </c>
    </row>
    <row r="772" spans="1:9" ht="20.25" customHeight="1" hidden="1">
      <c r="A772" s="530" t="s">
        <v>629</v>
      </c>
      <c r="B772" s="531">
        <v>50536</v>
      </c>
      <c r="C772" s="536" t="s">
        <v>407</v>
      </c>
      <c r="D772" s="503" t="s">
        <v>100</v>
      </c>
      <c r="E772" s="542" t="s">
        <v>186</v>
      </c>
      <c r="F772" s="542">
        <v>2</v>
      </c>
      <c r="G772" s="392">
        <v>26.107200000000002</v>
      </c>
      <c r="H772" s="505">
        <v>20</v>
      </c>
      <c r="I772" s="550">
        <f t="shared" si="41"/>
        <v>31.328640000000004</v>
      </c>
    </row>
    <row r="773" spans="1:9" ht="21" thickBot="1">
      <c r="A773" s="553" t="s">
        <v>313</v>
      </c>
      <c r="B773" s="649"/>
      <c r="C773" s="554"/>
      <c r="D773" s="554"/>
      <c r="E773" s="554"/>
      <c r="F773" s="554"/>
      <c r="G773" s="554"/>
      <c r="H773" s="554"/>
      <c r="I773" s="555"/>
    </row>
    <row r="774" spans="1:9" ht="18">
      <c r="A774" s="76" t="s">
        <v>661</v>
      </c>
      <c r="B774" s="628">
        <v>5414</v>
      </c>
      <c r="C774" s="162" t="s">
        <v>405</v>
      </c>
      <c r="D774" s="74" t="s">
        <v>53</v>
      </c>
      <c r="E774" s="155" t="s">
        <v>145</v>
      </c>
      <c r="F774" s="77">
        <v>3</v>
      </c>
      <c r="G774" s="345">
        <v>19.99</v>
      </c>
      <c r="H774" s="67">
        <v>10</v>
      </c>
      <c r="I774" s="347">
        <f>G774+G774*H774/100</f>
        <v>21.988999999999997</v>
      </c>
    </row>
    <row r="775" spans="1:9" ht="18" hidden="1">
      <c r="A775" s="25" t="s">
        <v>187</v>
      </c>
      <c r="B775" s="580">
        <v>5986</v>
      </c>
      <c r="C775" s="26" t="s">
        <v>547</v>
      </c>
      <c r="D775" s="18" t="s">
        <v>63</v>
      </c>
      <c r="E775" s="18" t="s">
        <v>106</v>
      </c>
      <c r="F775" s="39">
        <v>1</v>
      </c>
      <c r="G775" s="343">
        <v>32.38</v>
      </c>
      <c r="H775" s="21">
        <v>20</v>
      </c>
      <c r="I775" s="347">
        <f aca="true" t="shared" si="42" ref="I775:I784">G775+G775*H775/100</f>
        <v>38.856</v>
      </c>
    </row>
    <row r="776" spans="1:9" ht="18">
      <c r="A776" s="293" t="s">
        <v>1022</v>
      </c>
      <c r="B776" s="639">
        <v>52077</v>
      </c>
      <c r="C776" s="286" t="s">
        <v>547</v>
      </c>
      <c r="D776" s="261" t="s">
        <v>63</v>
      </c>
      <c r="E776" s="261" t="s">
        <v>186</v>
      </c>
      <c r="F776" s="267">
        <v>5</v>
      </c>
      <c r="G776" s="371">
        <v>13.76</v>
      </c>
      <c r="H776" s="214">
        <v>20</v>
      </c>
      <c r="I776" s="365">
        <f>G776+G776*H776/100</f>
        <v>16.512</v>
      </c>
    </row>
    <row r="777" spans="1:9" ht="18" hidden="1">
      <c r="A777" s="53" t="s">
        <v>447</v>
      </c>
      <c r="B777" s="578">
        <v>6256</v>
      </c>
      <c r="C777" s="80" t="s">
        <v>403</v>
      </c>
      <c r="D777" s="22" t="s">
        <v>53</v>
      </c>
      <c r="E777" s="19" t="s">
        <v>94</v>
      </c>
      <c r="F777" s="19">
        <v>12</v>
      </c>
      <c r="G777" s="343">
        <v>4.28</v>
      </c>
      <c r="H777" s="21">
        <v>20</v>
      </c>
      <c r="I777" s="347">
        <f t="shared" si="42"/>
        <v>5.136</v>
      </c>
    </row>
    <row r="778" spans="1:9" ht="18">
      <c r="A778" s="53" t="s">
        <v>206</v>
      </c>
      <c r="B778" s="578">
        <v>6003</v>
      </c>
      <c r="C778" s="80" t="s">
        <v>403</v>
      </c>
      <c r="D778" s="22" t="s">
        <v>53</v>
      </c>
      <c r="E778" s="19" t="s">
        <v>94</v>
      </c>
      <c r="F778" s="19">
        <v>12</v>
      </c>
      <c r="G778" s="343">
        <v>4.28</v>
      </c>
      <c r="H778" s="21">
        <v>20</v>
      </c>
      <c r="I778" s="347">
        <f t="shared" si="42"/>
        <v>5.136</v>
      </c>
    </row>
    <row r="779" spans="1:9" ht="18">
      <c r="A779" s="53" t="s">
        <v>69</v>
      </c>
      <c r="B779" s="578">
        <v>116</v>
      </c>
      <c r="C779" s="80" t="s">
        <v>406</v>
      </c>
      <c r="D779" s="22" t="s">
        <v>46</v>
      </c>
      <c r="E779" s="19" t="s">
        <v>41</v>
      </c>
      <c r="F779" s="19">
        <v>72</v>
      </c>
      <c r="G779" s="343">
        <v>5.02</v>
      </c>
      <c r="H779" s="21">
        <v>20</v>
      </c>
      <c r="I779" s="347">
        <f t="shared" si="42"/>
        <v>6.023999999999999</v>
      </c>
    </row>
    <row r="780" spans="1:9" ht="18">
      <c r="A780" s="53" t="s">
        <v>68</v>
      </c>
      <c r="B780" s="578">
        <v>115</v>
      </c>
      <c r="C780" s="80" t="s">
        <v>406</v>
      </c>
      <c r="D780" s="22" t="s">
        <v>46</v>
      </c>
      <c r="E780" s="19" t="s">
        <v>41</v>
      </c>
      <c r="F780" s="19">
        <v>72</v>
      </c>
      <c r="G780" s="343">
        <v>5.02</v>
      </c>
      <c r="H780" s="21">
        <v>20</v>
      </c>
      <c r="I780" s="347">
        <f t="shared" si="42"/>
        <v>6.023999999999999</v>
      </c>
    </row>
    <row r="781" spans="1:9" ht="18" hidden="1">
      <c r="A781" s="292" t="s">
        <v>839</v>
      </c>
      <c r="B781" s="604">
        <v>50857</v>
      </c>
      <c r="C781" s="414" t="s">
        <v>406</v>
      </c>
      <c r="D781" s="412" t="s">
        <v>46</v>
      </c>
      <c r="E781" s="213" t="s">
        <v>41</v>
      </c>
      <c r="F781" s="213">
        <v>72</v>
      </c>
      <c r="G781" s="371">
        <v>5.02</v>
      </c>
      <c r="H781" s="214">
        <v>20</v>
      </c>
      <c r="I781" s="365">
        <f>G781+G781*H781/100</f>
        <v>6.023999999999999</v>
      </c>
    </row>
    <row r="782" spans="1:9" ht="18" hidden="1">
      <c r="A782" s="53" t="s">
        <v>838</v>
      </c>
      <c r="B782" s="578">
        <v>50730</v>
      </c>
      <c r="C782" s="80" t="s">
        <v>406</v>
      </c>
      <c r="D782" s="22" t="s">
        <v>46</v>
      </c>
      <c r="E782" s="19" t="s">
        <v>41</v>
      </c>
      <c r="F782" s="19">
        <v>12</v>
      </c>
      <c r="G782" s="343">
        <v>11.08</v>
      </c>
      <c r="H782" s="21">
        <v>20</v>
      </c>
      <c r="I782" s="347">
        <f t="shared" si="42"/>
        <v>13.296</v>
      </c>
    </row>
    <row r="783" spans="1:9" ht="18">
      <c r="A783" s="53" t="s">
        <v>334</v>
      </c>
      <c r="B783" s="578">
        <v>5636</v>
      </c>
      <c r="C783" s="80" t="s">
        <v>459</v>
      </c>
      <c r="D783" s="22" t="s">
        <v>98</v>
      </c>
      <c r="E783" s="19" t="s">
        <v>44</v>
      </c>
      <c r="F783" s="19">
        <v>6</v>
      </c>
      <c r="G783" s="343">
        <v>5.34</v>
      </c>
      <c r="H783" s="21">
        <v>20</v>
      </c>
      <c r="I783" s="347">
        <f t="shared" si="42"/>
        <v>6.4079999999999995</v>
      </c>
    </row>
    <row r="784" spans="1:9" ht="22.5" customHeight="1" thickBot="1">
      <c r="A784" s="53" t="s">
        <v>335</v>
      </c>
      <c r="B784" s="578">
        <v>5635</v>
      </c>
      <c r="C784" s="80" t="s">
        <v>446</v>
      </c>
      <c r="D784" s="22" t="s">
        <v>76</v>
      </c>
      <c r="E784" s="19" t="s">
        <v>44</v>
      </c>
      <c r="F784" s="19">
        <v>12</v>
      </c>
      <c r="G784" s="392">
        <v>7.96</v>
      </c>
      <c r="H784" s="21">
        <v>20</v>
      </c>
      <c r="I784" s="347">
        <f t="shared" si="42"/>
        <v>9.552</v>
      </c>
    </row>
    <row r="785" spans="1:9" ht="21" thickBot="1">
      <c r="A785" s="282" t="s">
        <v>539</v>
      </c>
      <c r="B785" s="641"/>
      <c r="C785" s="230"/>
      <c r="D785" s="230"/>
      <c r="E785" s="230"/>
      <c r="F785" s="230"/>
      <c r="G785" s="230"/>
      <c r="H785" s="230"/>
      <c r="I785" s="245"/>
    </row>
    <row r="786" spans="1:9" ht="18" hidden="1">
      <c r="A786" s="54" t="s">
        <v>660</v>
      </c>
      <c r="B786" s="587"/>
      <c r="C786" s="132" t="s">
        <v>403</v>
      </c>
      <c r="D786" s="55" t="s">
        <v>53</v>
      </c>
      <c r="E786" s="56" t="s">
        <v>55</v>
      </c>
      <c r="F786" s="56">
        <v>12</v>
      </c>
      <c r="G786" s="358">
        <v>5.98</v>
      </c>
      <c r="H786" s="37">
        <v>20</v>
      </c>
      <c r="I786" s="348">
        <f>G786+G786*H786/100</f>
        <v>7.176</v>
      </c>
    </row>
    <row r="787" spans="1:9" ht="18">
      <c r="A787" s="53" t="s">
        <v>180</v>
      </c>
      <c r="B787" s="578">
        <v>5541</v>
      </c>
      <c r="C787" s="80" t="s">
        <v>403</v>
      </c>
      <c r="D787" s="22" t="s">
        <v>53</v>
      </c>
      <c r="E787" s="19" t="s">
        <v>55</v>
      </c>
      <c r="F787" s="19">
        <v>12</v>
      </c>
      <c r="G787" s="343">
        <v>3.18</v>
      </c>
      <c r="H787" s="21">
        <v>20</v>
      </c>
      <c r="I787" s="348">
        <f>G787+G787*H787/100</f>
        <v>3.8160000000000003</v>
      </c>
    </row>
    <row r="788" spans="1:9" ht="18">
      <c r="A788" s="53" t="s">
        <v>179</v>
      </c>
      <c r="B788" s="578">
        <v>5542</v>
      </c>
      <c r="C788" s="80" t="s">
        <v>403</v>
      </c>
      <c r="D788" s="22" t="s">
        <v>53</v>
      </c>
      <c r="E788" s="19" t="s">
        <v>55</v>
      </c>
      <c r="F788" s="19">
        <v>12</v>
      </c>
      <c r="G788" s="343">
        <v>3.18</v>
      </c>
      <c r="H788" s="21">
        <v>20</v>
      </c>
      <c r="I788" s="348">
        <f>G788+G788*H788/100</f>
        <v>3.8160000000000003</v>
      </c>
    </row>
    <row r="789" spans="1:9" ht="18">
      <c r="A789" s="53" t="s">
        <v>178</v>
      </c>
      <c r="B789" s="578">
        <v>5543</v>
      </c>
      <c r="C789" s="80" t="s">
        <v>403</v>
      </c>
      <c r="D789" s="22" t="s">
        <v>53</v>
      </c>
      <c r="E789" s="19" t="s">
        <v>55</v>
      </c>
      <c r="F789" s="19">
        <v>12</v>
      </c>
      <c r="G789" s="343">
        <v>6.88</v>
      </c>
      <c r="H789" s="21">
        <v>20</v>
      </c>
      <c r="I789" s="348">
        <f>G789+G789*H789/100</f>
        <v>8.256</v>
      </c>
    </row>
    <row r="790" spans="1:9" ht="18.75" thickBot="1">
      <c r="A790" s="57" t="s">
        <v>451</v>
      </c>
      <c r="B790" s="581"/>
      <c r="C790" s="152" t="s">
        <v>403</v>
      </c>
      <c r="D790" s="62" t="s">
        <v>53</v>
      </c>
      <c r="E790" s="63" t="s">
        <v>452</v>
      </c>
      <c r="F790" s="63">
        <v>6</v>
      </c>
      <c r="G790" s="346">
        <v>6.28</v>
      </c>
      <c r="H790" s="51">
        <v>20</v>
      </c>
      <c r="I790" s="349">
        <f>G790+G790*H790/100</f>
        <v>7.5360000000000005</v>
      </c>
    </row>
    <row r="791" spans="1:9" ht="21" thickBot="1">
      <c r="A791" s="282" t="s">
        <v>339</v>
      </c>
      <c r="B791" s="641"/>
      <c r="C791" s="230"/>
      <c r="D791" s="230"/>
      <c r="E791" s="230"/>
      <c r="F791" s="230"/>
      <c r="G791" s="230"/>
      <c r="H791" s="230"/>
      <c r="I791" s="231"/>
    </row>
    <row r="792" spans="1:9" ht="18" hidden="1">
      <c r="A792" s="53" t="s">
        <v>476</v>
      </c>
      <c r="B792" s="578">
        <v>5957</v>
      </c>
      <c r="C792" s="142" t="s">
        <v>477</v>
      </c>
      <c r="D792" s="22" t="s">
        <v>53</v>
      </c>
      <c r="E792" s="19" t="s">
        <v>44</v>
      </c>
      <c r="F792" s="19">
        <v>12</v>
      </c>
      <c r="G792" s="343">
        <v>10.61</v>
      </c>
      <c r="H792" s="21">
        <v>20</v>
      </c>
      <c r="I792" s="348">
        <f aca="true" t="shared" si="43" ref="I792:I807">G792+G792*H792/100</f>
        <v>12.732</v>
      </c>
    </row>
    <row r="793" spans="1:9" ht="18">
      <c r="A793" s="53" t="s">
        <v>1215</v>
      </c>
      <c r="B793" s="578">
        <v>52458</v>
      </c>
      <c r="C793" s="142" t="s">
        <v>1214</v>
      </c>
      <c r="D793" s="22" t="s">
        <v>53</v>
      </c>
      <c r="E793" s="19" t="s">
        <v>44</v>
      </c>
      <c r="F793" s="19">
        <v>12</v>
      </c>
      <c r="G793" s="343">
        <v>19.59</v>
      </c>
      <c r="H793" s="21">
        <v>20</v>
      </c>
      <c r="I793" s="348">
        <f t="shared" si="43"/>
        <v>23.508</v>
      </c>
    </row>
    <row r="794" spans="1:9" ht="18" hidden="1">
      <c r="A794" s="53" t="s">
        <v>753</v>
      </c>
      <c r="B794" s="578">
        <v>50640</v>
      </c>
      <c r="C794" s="142" t="s">
        <v>477</v>
      </c>
      <c r="D794" s="22" t="s">
        <v>53</v>
      </c>
      <c r="E794" s="19" t="s">
        <v>44</v>
      </c>
      <c r="F794" s="19">
        <v>4</v>
      </c>
      <c r="G794" s="343">
        <v>59.13</v>
      </c>
      <c r="H794" s="21">
        <v>20</v>
      </c>
      <c r="I794" s="348">
        <f t="shared" si="43"/>
        <v>70.956</v>
      </c>
    </row>
    <row r="795" spans="1:9" ht="18">
      <c r="A795" s="53" t="s">
        <v>1216</v>
      </c>
      <c r="B795" s="578">
        <v>52459</v>
      </c>
      <c r="C795" s="142" t="s">
        <v>1214</v>
      </c>
      <c r="D795" s="22" t="s">
        <v>53</v>
      </c>
      <c r="E795" s="19" t="s">
        <v>44</v>
      </c>
      <c r="F795" s="19">
        <v>2</v>
      </c>
      <c r="G795" s="343">
        <v>94.87</v>
      </c>
      <c r="H795" s="21">
        <v>20</v>
      </c>
      <c r="I795" s="348">
        <f t="shared" si="43"/>
        <v>113.84400000000001</v>
      </c>
    </row>
    <row r="796" spans="1:9" ht="18" hidden="1">
      <c r="A796" s="53" t="s">
        <v>1096</v>
      </c>
      <c r="B796" s="578">
        <v>52359</v>
      </c>
      <c r="C796" s="142" t="s">
        <v>1098</v>
      </c>
      <c r="D796" s="22" t="s">
        <v>31</v>
      </c>
      <c r="E796" s="19" t="s">
        <v>186</v>
      </c>
      <c r="F796" s="19">
        <v>15</v>
      </c>
      <c r="G796" s="343">
        <v>2.16</v>
      </c>
      <c r="H796" s="21">
        <v>10</v>
      </c>
      <c r="I796" s="348">
        <f>G796+G796*H796/100</f>
        <v>2.3760000000000003</v>
      </c>
    </row>
    <row r="797" spans="1:9" ht="35.25" customHeight="1">
      <c r="A797" s="53" t="s">
        <v>855</v>
      </c>
      <c r="B797" s="578">
        <v>50803</v>
      </c>
      <c r="C797" s="225" t="s">
        <v>752</v>
      </c>
      <c r="D797" s="22" t="s">
        <v>31</v>
      </c>
      <c r="E797" s="19" t="s">
        <v>44</v>
      </c>
      <c r="F797" s="19">
        <v>15</v>
      </c>
      <c r="G797" s="343">
        <v>2.14</v>
      </c>
      <c r="H797" s="21">
        <v>10</v>
      </c>
      <c r="I797" s="348">
        <f>G797+G797*H797/100</f>
        <v>2.354</v>
      </c>
    </row>
    <row r="798" spans="1:9" ht="18" hidden="1">
      <c r="A798" s="53" t="s">
        <v>1097</v>
      </c>
      <c r="B798" s="578">
        <v>52234</v>
      </c>
      <c r="C798" s="225" t="s">
        <v>1063</v>
      </c>
      <c r="D798" s="22" t="s">
        <v>31</v>
      </c>
      <c r="E798" s="19" t="s">
        <v>41</v>
      </c>
      <c r="F798" s="19">
        <v>15</v>
      </c>
      <c r="G798" s="343">
        <v>2.04</v>
      </c>
      <c r="H798" s="21">
        <v>10</v>
      </c>
      <c r="I798" s="348">
        <f t="shared" si="43"/>
        <v>2.244</v>
      </c>
    </row>
    <row r="799" spans="1:9" ht="18" hidden="1">
      <c r="A799" s="293" t="s">
        <v>853</v>
      </c>
      <c r="B799" s="639">
        <v>50825</v>
      </c>
      <c r="C799" s="286" t="s">
        <v>854</v>
      </c>
      <c r="D799" s="261" t="s">
        <v>852</v>
      </c>
      <c r="E799" s="261" t="s">
        <v>44</v>
      </c>
      <c r="F799" s="267">
        <v>10</v>
      </c>
      <c r="G799" s="371">
        <v>11.89</v>
      </c>
      <c r="H799" s="214">
        <v>20</v>
      </c>
      <c r="I799" s="365">
        <f t="shared" si="43"/>
        <v>14.268</v>
      </c>
    </row>
    <row r="800" spans="1:9" ht="18">
      <c r="A800" s="25" t="s">
        <v>1408</v>
      </c>
      <c r="B800" s="580">
        <v>52758</v>
      </c>
      <c r="C800" s="26"/>
      <c r="D800" s="18" t="s">
        <v>31</v>
      </c>
      <c r="E800" s="18" t="s">
        <v>41</v>
      </c>
      <c r="F800" s="39">
        <v>15</v>
      </c>
      <c r="G800" s="343">
        <v>2.11</v>
      </c>
      <c r="H800" s="21">
        <v>10</v>
      </c>
      <c r="I800" s="347">
        <f t="shared" si="43"/>
        <v>2.3209999999999997</v>
      </c>
    </row>
    <row r="801" spans="1:9" ht="18">
      <c r="A801" s="53" t="s">
        <v>1070</v>
      </c>
      <c r="B801" s="578">
        <v>50825</v>
      </c>
      <c r="C801" s="225" t="s">
        <v>854</v>
      </c>
      <c r="D801" s="22" t="s">
        <v>49</v>
      </c>
      <c r="E801" s="19" t="s">
        <v>44</v>
      </c>
      <c r="F801" s="19">
        <v>24</v>
      </c>
      <c r="G801" s="343">
        <v>11.89</v>
      </c>
      <c r="H801" s="21">
        <v>20</v>
      </c>
      <c r="I801" s="348">
        <f>G801+G801*H801/100</f>
        <v>14.268</v>
      </c>
    </row>
    <row r="802" spans="1:9" ht="18">
      <c r="A802" s="53" t="s">
        <v>1404</v>
      </c>
      <c r="B802" s="578">
        <v>52717</v>
      </c>
      <c r="C802" s="225" t="s">
        <v>1403</v>
      </c>
      <c r="D802" s="22" t="s">
        <v>31</v>
      </c>
      <c r="E802" s="19" t="s">
        <v>186</v>
      </c>
      <c r="F802" s="19">
        <v>1</v>
      </c>
      <c r="G802" s="343">
        <v>31.5</v>
      </c>
      <c r="H802" s="21">
        <v>10</v>
      </c>
      <c r="I802" s="348">
        <f>G802+G802*H802/100</f>
        <v>34.65</v>
      </c>
    </row>
    <row r="803" spans="1:9" ht="18" hidden="1">
      <c r="A803" s="53" t="s">
        <v>8</v>
      </c>
      <c r="B803" s="578">
        <v>6297</v>
      </c>
      <c r="C803" s="142" t="s">
        <v>413</v>
      </c>
      <c r="D803" s="22" t="s">
        <v>31</v>
      </c>
      <c r="E803" s="19" t="s">
        <v>44</v>
      </c>
      <c r="F803" s="19">
        <v>1</v>
      </c>
      <c r="G803" s="343">
        <v>31.5</v>
      </c>
      <c r="H803" s="21">
        <v>10</v>
      </c>
      <c r="I803" s="348">
        <f t="shared" si="43"/>
        <v>34.65</v>
      </c>
    </row>
    <row r="804" spans="1:9" ht="18">
      <c r="A804" s="53" t="s">
        <v>269</v>
      </c>
      <c r="B804" s="578">
        <v>6298</v>
      </c>
      <c r="C804" s="142" t="s">
        <v>413</v>
      </c>
      <c r="D804" s="22" t="s">
        <v>31</v>
      </c>
      <c r="E804" s="19" t="s">
        <v>44</v>
      </c>
      <c r="F804" s="19">
        <v>3</v>
      </c>
      <c r="G804" s="343">
        <v>16</v>
      </c>
      <c r="H804" s="21">
        <v>10</v>
      </c>
      <c r="I804" s="348">
        <f t="shared" si="43"/>
        <v>17.6</v>
      </c>
    </row>
    <row r="805" spans="1:9" ht="18">
      <c r="A805" s="53" t="s">
        <v>758</v>
      </c>
      <c r="B805" s="578">
        <v>50674</v>
      </c>
      <c r="C805" s="142" t="s">
        <v>393</v>
      </c>
      <c r="D805" s="22" t="s">
        <v>31</v>
      </c>
      <c r="E805" s="19" t="s">
        <v>44</v>
      </c>
      <c r="F805" s="19">
        <v>1</v>
      </c>
      <c r="G805" s="343">
        <v>24.18</v>
      </c>
      <c r="H805" s="21">
        <v>20</v>
      </c>
      <c r="I805" s="348">
        <f t="shared" si="43"/>
        <v>29.016</v>
      </c>
    </row>
    <row r="806" spans="1:9" ht="18">
      <c r="A806" s="113" t="s">
        <v>1019</v>
      </c>
      <c r="B806" s="578">
        <v>52070</v>
      </c>
      <c r="C806" s="142" t="s">
        <v>393</v>
      </c>
      <c r="D806" s="22" t="s">
        <v>31</v>
      </c>
      <c r="E806" s="19" t="s">
        <v>44</v>
      </c>
      <c r="F806" s="19">
        <v>1</v>
      </c>
      <c r="G806" s="343">
        <v>32.24</v>
      </c>
      <c r="H806" s="21">
        <v>20</v>
      </c>
      <c r="I806" s="344">
        <f t="shared" si="43"/>
        <v>38.688</v>
      </c>
    </row>
    <row r="807" spans="1:9" ht="18">
      <c r="A807" s="80" t="s">
        <v>879</v>
      </c>
      <c r="B807" s="22">
        <v>50559</v>
      </c>
      <c r="C807" s="142" t="s">
        <v>393</v>
      </c>
      <c r="D807" s="22" t="s">
        <v>31</v>
      </c>
      <c r="E807" s="19" t="s">
        <v>44</v>
      </c>
      <c r="F807" s="19">
        <v>1</v>
      </c>
      <c r="G807" s="343">
        <v>60</v>
      </c>
      <c r="H807" s="21">
        <v>20</v>
      </c>
      <c r="I807" s="343">
        <f t="shared" si="43"/>
        <v>72</v>
      </c>
    </row>
    <row r="808" spans="1:9" ht="21" thickBot="1">
      <c r="A808" s="291" t="s">
        <v>340</v>
      </c>
      <c r="B808" s="638"/>
      <c r="C808" s="259"/>
      <c r="D808" s="259"/>
      <c r="E808" s="259"/>
      <c r="F808" s="259"/>
      <c r="G808" s="259"/>
      <c r="H808" s="259"/>
      <c r="I808" s="413"/>
    </row>
    <row r="809" spans="1:9" ht="18.75" hidden="1">
      <c r="A809" s="462" t="s">
        <v>341</v>
      </c>
      <c r="B809" s="590"/>
      <c r="C809" s="233"/>
      <c r="D809" s="233"/>
      <c r="E809" s="233"/>
      <c r="F809" s="233"/>
      <c r="G809" s="233"/>
      <c r="H809" s="233"/>
      <c r="I809" s="463"/>
    </row>
    <row r="810" spans="1:9" ht="18" hidden="1">
      <c r="A810" s="131" t="s">
        <v>80</v>
      </c>
      <c r="B810" s="585"/>
      <c r="C810" s="111" t="s">
        <v>414</v>
      </c>
      <c r="D810" s="112" t="s">
        <v>53</v>
      </c>
      <c r="E810" s="66" t="s">
        <v>57</v>
      </c>
      <c r="F810" s="66">
        <v>12</v>
      </c>
      <c r="G810" s="345">
        <v>33.58</v>
      </c>
      <c r="H810" s="67">
        <v>10</v>
      </c>
      <c r="I810" s="347">
        <f>G810+G810*H810/100</f>
        <v>36.937999999999995</v>
      </c>
    </row>
    <row r="811" spans="1:9" ht="18.75">
      <c r="A811" s="464" t="s">
        <v>349</v>
      </c>
      <c r="B811" s="583"/>
      <c r="C811" s="236"/>
      <c r="D811" s="236"/>
      <c r="E811" s="236"/>
      <c r="F811" s="236"/>
      <c r="G811" s="236"/>
      <c r="H811" s="236"/>
      <c r="I811" s="465"/>
    </row>
    <row r="812" spans="1:9" ht="18">
      <c r="A812" s="131" t="s">
        <v>19</v>
      </c>
      <c r="B812" s="585">
        <v>6153</v>
      </c>
      <c r="C812" s="111" t="s">
        <v>403</v>
      </c>
      <c r="D812" s="112" t="s">
        <v>53</v>
      </c>
      <c r="E812" s="66" t="s">
        <v>94</v>
      </c>
      <c r="F812" s="66">
        <v>12</v>
      </c>
      <c r="G812" s="345">
        <v>5.62</v>
      </c>
      <c r="H812" s="67">
        <v>10</v>
      </c>
      <c r="I812" s="347">
        <f aca="true" t="shared" si="44" ref="I812:I819">G812+G812*H812/100</f>
        <v>6.182</v>
      </c>
    </row>
    <row r="813" spans="1:9" ht="18" hidden="1">
      <c r="A813" s="53" t="s">
        <v>1037</v>
      </c>
      <c r="B813" s="578">
        <v>5747</v>
      </c>
      <c r="C813" s="80" t="s">
        <v>485</v>
      </c>
      <c r="D813" s="22" t="s">
        <v>101</v>
      </c>
      <c r="E813" s="19" t="s">
        <v>186</v>
      </c>
      <c r="F813" s="19">
        <v>12</v>
      </c>
      <c r="G813" s="345">
        <v>2.81</v>
      </c>
      <c r="H813" s="21">
        <v>10</v>
      </c>
      <c r="I813" s="347">
        <f t="shared" si="44"/>
        <v>3.091</v>
      </c>
    </row>
    <row r="814" spans="1:9" ht="18">
      <c r="A814" s="53" t="s">
        <v>1068</v>
      </c>
      <c r="B814" s="578">
        <v>52253</v>
      </c>
      <c r="C814" s="80"/>
      <c r="D814" s="22" t="s">
        <v>1072</v>
      </c>
      <c r="E814" s="19" t="s">
        <v>186</v>
      </c>
      <c r="F814" s="19">
        <v>12</v>
      </c>
      <c r="G814" s="345">
        <v>3.61</v>
      </c>
      <c r="H814" s="21">
        <v>10</v>
      </c>
      <c r="I814" s="347">
        <f t="shared" si="44"/>
        <v>3.971</v>
      </c>
    </row>
    <row r="815" spans="1:9" ht="18">
      <c r="A815" s="80" t="s">
        <v>1328</v>
      </c>
      <c r="B815" s="578">
        <v>52472</v>
      </c>
      <c r="C815" s="80" t="s">
        <v>1221</v>
      </c>
      <c r="D815" s="22" t="s">
        <v>1072</v>
      </c>
      <c r="E815" s="19" t="s">
        <v>186</v>
      </c>
      <c r="F815" s="19">
        <v>12</v>
      </c>
      <c r="G815" s="345">
        <v>1.84</v>
      </c>
      <c r="H815" s="21">
        <v>10</v>
      </c>
      <c r="I815" s="347">
        <f t="shared" si="44"/>
        <v>2.024</v>
      </c>
    </row>
    <row r="816" spans="1:9" ht="18" hidden="1">
      <c r="A816" s="113" t="s">
        <v>1131</v>
      </c>
      <c r="B816" s="578">
        <v>52076</v>
      </c>
      <c r="C816" s="80"/>
      <c r="D816" s="22" t="s">
        <v>1132</v>
      </c>
      <c r="E816" s="504" t="s">
        <v>186</v>
      </c>
      <c r="F816" s="504">
        <v>12</v>
      </c>
      <c r="G816" s="391">
        <v>40.75</v>
      </c>
      <c r="H816" s="505">
        <v>10</v>
      </c>
      <c r="I816" s="547">
        <f>G816+G816*H816/100</f>
        <v>44.825</v>
      </c>
    </row>
    <row r="817" spans="1:9" ht="18" hidden="1">
      <c r="A817" s="675" t="s">
        <v>1052</v>
      </c>
      <c r="B817" s="676">
        <v>52106</v>
      </c>
      <c r="C817" s="677"/>
      <c r="D817" s="678" t="s">
        <v>46</v>
      </c>
      <c r="E817" s="679" t="s">
        <v>186</v>
      </c>
      <c r="F817" s="679">
        <v>6</v>
      </c>
      <c r="G817" s="680">
        <v>32.05</v>
      </c>
      <c r="H817" s="681">
        <v>10</v>
      </c>
      <c r="I817" s="682">
        <f t="shared" si="44"/>
        <v>35.254999999999995</v>
      </c>
    </row>
    <row r="818" spans="1:9" ht="18" hidden="1">
      <c r="A818" s="57" t="s">
        <v>14</v>
      </c>
      <c r="B818" s="581">
        <v>6244</v>
      </c>
      <c r="C818" s="243"/>
      <c r="D818" s="62" t="s">
        <v>63</v>
      </c>
      <c r="E818" s="63" t="s">
        <v>99</v>
      </c>
      <c r="F818" s="63">
        <v>1</v>
      </c>
      <c r="G818" s="343">
        <v>35.91</v>
      </c>
      <c r="H818" s="51">
        <v>10</v>
      </c>
      <c r="I818" s="347">
        <f t="shared" si="44"/>
        <v>39.501</v>
      </c>
    </row>
    <row r="819" spans="1:9" ht="18">
      <c r="A819" s="57" t="s">
        <v>1329</v>
      </c>
      <c r="B819" s="581">
        <v>52514</v>
      </c>
      <c r="C819" s="80" t="s">
        <v>1327</v>
      </c>
      <c r="D819" s="62" t="s">
        <v>203</v>
      </c>
      <c r="E819" s="63" t="s">
        <v>186</v>
      </c>
      <c r="F819" s="63">
        <v>8</v>
      </c>
      <c r="G819" s="362">
        <v>10.8</v>
      </c>
      <c r="H819" s="51">
        <v>10</v>
      </c>
      <c r="I819" s="347">
        <f t="shared" si="44"/>
        <v>11.88</v>
      </c>
    </row>
    <row r="820" spans="1:9" ht="18">
      <c r="A820" s="330" t="s">
        <v>1213</v>
      </c>
      <c r="B820" s="579">
        <v>52353</v>
      </c>
      <c r="C820" s="766"/>
      <c r="D820" s="332" t="s">
        <v>63</v>
      </c>
      <c r="E820" s="270" t="s">
        <v>99</v>
      </c>
      <c r="F820" s="270">
        <v>1</v>
      </c>
      <c r="G820" s="767">
        <v>34.73</v>
      </c>
      <c r="H820" s="333">
        <v>10</v>
      </c>
      <c r="I820" s="365">
        <f>G820+G820*H820/100</f>
        <v>38.202999999999996</v>
      </c>
    </row>
    <row r="821" spans="1:9" ht="18.75">
      <c r="A821" s="464" t="s">
        <v>869</v>
      </c>
      <c r="B821" s="583"/>
      <c r="C821" s="236"/>
      <c r="D821" s="236"/>
      <c r="E821" s="236"/>
      <c r="F821" s="236"/>
      <c r="G821" s="236"/>
      <c r="H821" s="236"/>
      <c r="I821" s="465"/>
    </row>
    <row r="822" spans="1:9" ht="18">
      <c r="A822" s="560" t="s">
        <v>870</v>
      </c>
      <c r="B822" s="650">
        <v>50865</v>
      </c>
      <c r="C822" s="561" t="s">
        <v>407</v>
      </c>
      <c r="D822" s="562" t="s">
        <v>76</v>
      </c>
      <c r="E822" s="563" t="s">
        <v>44</v>
      </c>
      <c r="F822" s="563">
        <v>24</v>
      </c>
      <c r="G822" s="557">
        <v>2.5095</v>
      </c>
      <c r="H822" s="558">
        <v>10</v>
      </c>
      <c r="I822" s="564">
        <f aca="true" t="shared" si="45" ref="I822:I828">G822+G822*H822/100</f>
        <v>2.76045</v>
      </c>
    </row>
    <row r="823" spans="1:9" ht="18" hidden="1">
      <c r="A823" s="131" t="s">
        <v>878</v>
      </c>
      <c r="B823" s="585">
        <v>5526</v>
      </c>
      <c r="C823" s="130" t="s">
        <v>415</v>
      </c>
      <c r="D823" s="112" t="s">
        <v>73</v>
      </c>
      <c r="E823" s="66" t="s">
        <v>44</v>
      </c>
      <c r="F823" s="66">
        <v>24</v>
      </c>
      <c r="G823" s="343">
        <v>1.45</v>
      </c>
      <c r="H823" s="67">
        <v>10</v>
      </c>
      <c r="I823" s="347">
        <f t="shared" si="45"/>
        <v>1.595</v>
      </c>
    </row>
    <row r="824" spans="1:9" ht="18" hidden="1">
      <c r="A824" s="131" t="s">
        <v>977</v>
      </c>
      <c r="B824" s="585">
        <v>51250</v>
      </c>
      <c r="C824" s="130" t="s">
        <v>976</v>
      </c>
      <c r="D824" s="112" t="s">
        <v>980</v>
      </c>
      <c r="E824" s="63" t="s">
        <v>151</v>
      </c>
      <c r="F824" s="66">
        <v>12</v>
      </c>
      <c r="G824" s="345">
        <v>1.14</v>
      </c>
      <c r="H824" s="67">
        <v>10</v>
      </c>
      <c r="I824" s="347">
        <f t="shared" si="45"/>
        <v>1.254</v>
      </c>
    </row>
    <row r="825" spans="1:9" ht="18" hidden="1">
      <c r="A825" s="80" t="s">
        <v>1015</v>
      </c>
      <c r="B825" s="22">
        <v>52068</v>
      </c>
      <c r="C825" s="80" t="s">
        <v>1016</v>
      </c>
      <c r="D825" s="22" t="s">
        <v>52</v>
      </c>
      <c r="E825" s="19" t="s">
        <v>151</v>
      </c>
      <c r="F825" s="19">
        <v>10</v>
      </c>
      <c r="G825" s="343">
        <v>1.27</v>
      </c>
      <c r="H825" s="21">
        <v>10</v>
      </c>
      <c r="I825" s="343">
        <f t="shared" si="45"/>
        <v>1.397</v>
      </c>
    </row>
    <row r="826" spans="1:9" ht="18">
      <c r="A826" s="80" t="s">
        <v>1330</v>
      </c>
      <c r="B826" s="22">
        <v>52572</v>
      </c>
      <c r="C826" s="80"/>
      <c r="D826" s="22" t="s">
        <v>704</v>
      </c>
      <c r="E826" s="19" t="s">
        <v>44</v>
      </c>
      <c r="F826" s="19">
        <v>12</v>
      </c>
      <c r="G826" s="343">
        <v>1.08</v>
      </c>
      <c r="H826" s="21">
        <v>10</v>
      </c>
      <c r="I826" s="343">
        <f t="shared" si="45"/>
        <v>1.1880000000000002</v>
      </c>
    </row>
    <row r="827" spans="1:9" ht="18">
      <c r="A827" s="80" t="s">
        <v>1120</v>
      </c>
      <c r="B827" s="22">
        <v>52360</v>
      </c>
      <c r="C827" s="80" t="s">
        <v>976</v>
      </c>
      <c r="D827" s="22" t="s">
        <v>980</v>
      </c>
      <c r="E827" s="19" t="s">
        <v>1121</v>
      </c>
      <c r="F827" s="19">
        <v>12</v>
      </c>
      <c r="G827" s="343">
        <v>1.13</v>
      </c>
      <c r="H827" s="21">
        <v>10</v>
      </c>
      <c r="I827" s="343">
        <f t="shared" si="45"/>
        <v>1.2429999999999999</v>
      </c>
    </row>
    <row r="828" spans="1:9" ht="18">
      <c r="A828" s="80" t="s">
        <v>492</v>
      </c>
      <c r="B828" s="22">
        <v>5065</v>
      </c>
      <c r="C828" s="80" t="s">
        <v>491</v>
      </c>
      <c r="D828" s="22" t="s">
        <v>31</v>
      </c>
      <c r="E828" s="19" t="s">
        <v>151</v>
      </c>
      <c r="F828" s="19">
        <v>12</v>
      </c>
      <c r="G828" s="343">
        <v>1.27</v>
      </c>
      <c r="H828" s="21">
        <v>10</v>
      </c>
      <c r="I828" s="343">
        <f t="shared" si="45"/>
        <v>1.397</v>
      </c>
    </row>
    <row r="829" spans="1:9" ht="18.75">
      <c r="A829" s="464" t="s">
        <v>342</v>
      </c>
      <c r="B829" s="583"/>
      <c r="C829" s="236"/>
      <c r="D829" s="236"/>
      <c r="E829" s="236"/>
      <c r="F829" s="236"/>
      <c r="G829" s="236"/>
      <c r="H829" s="236"/>
      <c r="I829" s="465"/>
    </row>
    <row r="830" spans="1:9" ht="20.25" customHeight="1">
      <c r="A830" s="131" t="s">
        <v>129</v>
      </c>
      <c r="B830" s="585">
        <v>5067</v>
      </c>
      <c r="C830" s="130" t="s">
        <v>416</v>
      </c>
      <c r="D830" s="112" t="s">
        <v>65</v>
      </c>
      <c r="E830" s="66" t="s">
        <v>60</v>
      </c>
      <c r="F830" s="66">
        <v>12</v>
      </c>
      <c r="G830" s="345">
        <v>2.35</v>
      </c>
      <c r="H830" s="67">
        <v>10</v>
      </c>
      <c r="I830" s="347">
        <f aca="true" t="shared" si="46" ref="I830:I837">G830+G830*H830/100</f>
        <v>2.585</v>
      </c>
    </row>
    <row r="831" spans="1:9" ht="20.25" customHeight="1">
      <c r="A831" s="131" t="s">
        <v>1334</v>
      </c>
      <c r="B831" s="585">
        <v>52579</v>
      </c>
      <c r="C831" s="130" t="s">
        <v>1333</v>
      </c>
      <c r="D831" s="112" t="s">
        <v>65</v>
      </c>
      <c r="E831" s="19" t="s">
        <v>61</v>
      </c>
      <c r="F831" s="66">
        <v>24</v>
      </c>
      <c r="G831" s="345">
        <v>1.44</v>
      </c>
      <c r="H831" s="67">
        <v>10</v>
      </c>
      <c r="I831" s="347">
        <f t="shared" si="46"/>
        <v>1.5839999999999999</v>
      </c>
    </row>
    <row r="832" spans="1:9" ht="20.25" customHeight="1">
      <c r="A832" s="53" t="s">
        <v>1154</v>
      </c>
      <c r="B832" s="578">
        <v>51251</v>
      </c>
      <c r="C832" s="130" t="s">
        <v>1333</v>
      </c>
      <c r="D832" s="22" t="s">
        <v>65</v>
      </c>
      <c r="E832" s="19" t="s">
        <v>61</v>
      </c>
      <c r="F832" s="19">
        <v>24</v>
      </c>
      <c r="G832" s="343">
        <v>1.86</v>
      </c>
      <c r="H832" s="21">
        <v>10</v>
      </c>
      <c r="I832" s="347">
        <f t="shared" si="46"/>
        <v>2.0460000000000003</v>
      </c>
    </row>
    <row r="833" spans="1:9" ht="20.25" customHeight="1" hidden="1">
      <c r="A833" s="53" t="s">
        <v>884</v>
      </c>
      <c r="B833" s="578">
        <v>50993</v>
      </c>
      <c r="C833" s="130" t="s">
        <v>1333</v>
      </c>
      <c r="D833" s="22" t="s">
        <v>65</v>
      </c>
      <c r="E833" s="19" t="s">
        <v>61</v>
      </c>
      <c r="F833" s="19">
        <v>24</v>
      </c>
      <c r="G833" s="343">
        <v>1.64</v>
      </c>
      <c r="H833" s="21">
        <v>10</v>
      </c>
      <c r="I833" s="347">
        <f t="shared" si="46"/>
        <v>1.8039999999999998</v>
      </c>
    </row>
    <row r="834" spans="1:9" ht="20.25" customHeight="1" hidden="1">
      <c r="A834" s="53" t="s">
        <v>490</v>
      </c>
      <c r="B834" s="578">
        <v>5473</v>
      </c>
      <c r="C834" s="130" t="s">
        <v>1333</v>
      </c>
      <c r="D834" s="22" t="s">
        <v>65</v>
      </c>
      <c r="E834" s="19" t="s">
        <v>61</v>
      </c>
      <c r="F834" s="19">
        <v>12</v>
      </c>
      <c r="G834" s="343">
        <v>1.81</v>
      </c>
      <c r="H834" s="21">
        <v>10</v>
      </c>
      <c r="I834" s="347">
        <f t="shared" si="46"/>
        <v>1.991</v>
      </c>
    </row>
    <row r="835" spans="1:9" ht="20.25" customHeight="1" hidden="1">
      <c r="A835" s="53" t="s">
        <v>490</v>
      </c>
      <c r="B835" s="578"/>
      <c r="C835" s="130" t="s">
        <v>1333</v>
      </c>
      <c r="D835" s="22" t="s">
        <v>65</v>
      </c>
      <c r="E835" s="19" t="s">
        <v>186</v>
      </c>
      <c r="F835" s="19">
        <v>24</v>
      </c>
      <c r="G835" s="343">
        <v>1.81</v>
      </c>
      <c r="H835" s="21">
        <v>10</v>
      </c>
      <c r="I835" s="347">
        <f t="shared" si="46"/>
        <v>1.991</v>
      </c>
    </row>
    <row r="836" spans="1:9" ht="20.25" customHeight="1" hidden="1">
      <c r="A836" s="53" t="s">
        <v>1073</v>
      </c>
      <c r="B836" s="578">
        <v>52299</v>
      </c>
      <c r="C836" s="130" t="s">
        <v>1333</v>
      </c>
      <c r="D836" s="22" t="s">
        <v>65</v>
      </c>
      <c r="E836" s="19" t="s">
        <v>61</v>
      </c>
      <c r="F836" s="19">
        <v>24</v>
      </c>
      <c r="G836" s="346">
        <v>1.99</v>
      </c>
      <c r="H836" s="21">
        <v>10</v>
      </c>
      <c r="I836" s="347">
        <f>G836+G836*H836/100</f>
        <v>2.189</v>
      </c>
    </row>
    <row r="837" spans="1:9" ht="20.25" customHeight="1" hidden="1">
      <c r="A837" s="57" t="s">
        <v>789</v>
      </c>
      <c r="B837" s="581">
        <v>515</v>
      </c>
      <c r="C837" s="130" t="s">
        <v>1333</v>
      </c>
      <c r="D837" s="62" t="s">
        <v>65</v>
      </c>
      <c r="E837" s="63" t="s">
        <v>61</v>
      </c>
      <c r="F837" s="63">
        <v>24</v>
      </c>
      <c r="G837" s="346">
        <v>2.11</v>
      </c>
      <c r="H837" s="51">
        <v>10</v>
      </c>
      <c r="I837" s="347">
        <f t="shared" si="46"/>
        <v>2.3209999999999997</v>
      </c>
    </row>
    <row r="838" spans="1:9" ht="18.75" hidden="1">
      <c r="A838" s="464" t="s">
        <v>343</v>
      </c>
      <c r="B838" s="583"/>
      <c r="C838" s="130" t="s">
        <v>1333</v>
      </c>
      <c r="D838" s="236"/>
      <c r="E838" s="236"/>
      <c r="F838" s="236"/>
      <c r="G838" s="236"/>
      <c r="H838" s="236"/>
      <c r="I838" s="465"/>
    </row>
    <row r="839" spans="1:9" ht="20.25" customHeight="1" hidden="1">
      <c r="A839" s="131" t="s">
        <v>124</v>
      </c>
      <c r="B839" s="585"/>
      <c r="C839" s="130" t="s">
        <v>1333</v>
      </c>
      <c r="D839" s="112" t="s">
        <v>48</v>
      </c>
      <c r="E839" s="66" t="s">
        <v>61</v>
      </c>
      <c r="F839" s="66">
        <v>12</v>
      </c>
      <c r="G839" s="345">
        <v>2.92</v>
      </c>
      <c r="H839" s="67">
        <v>10</v>
      </c>
      <c r="I839" s="347">
        <f>G839+G839*H839/100</f>
        <v>3.2119999999999997</v>
      </c>
    </row>
    <row r="840" spans="1:9" ht="20.25" customHeight="1" hidden="1">
      <c r="A840" s="57" t="s">
        <v>152</v>
      </c>
      <c r="B840" s="581"/>
      <c r="C840" s="130" t="s">
        <v>1333</v>
      </c>
      <c r="D840" s="62" t="s">
        <v>48</v>
      </c>
      <c r="E840" s="63" t="s">
        <v>61</v>
      </c>
      <c r="F840" s="63">
        <v>6</v>
      </c>
      <c r="G840" s="346">
        <v>4.47</v>
      </c>
      <c r="H840" s="51">
        <v>10</v>
      </c>
      <c r="I840" s="347">
        <f>G840+G840*H840/100</f>
        <v>4.917</v>
      </c>
    </row>
    <row r="841" spans="1:9" ht="20.25" customHeight="1">
      <c r="A841" s="464" t="s">
        <v>344</v>
      </c>
      <c r="B841" s="583"/>
      <c r="C841" s="236"/>
      <c r="D841" s="236"/>
      <c r="E841" s="236"/>
      <c r="F841" s="236"/>
      <c r="G841" s="236"/>
      <c r="H841" s="236"/>
      <c r="I841" s="465"/>
    </row>
    <row r="842" spans="1:9" ht="20.25" customHeight="1" hidden="1">
      <c r="A842" s="131" t="s">
        <v>515</v>
      </c>
      <c r="B842" s="585">
        <v>5780</v>
      </c>
      <c r="C842" s="130" t="s">
        <v>415</v>
      </c>
      <c r="D842" s="112" t="s">
        <v>73</v>
      </c>
      <c r="E842" s="66" t="s">
        <v>61</v>
      </c>
      <c r="F842" s="66">
        <v>12</v>
      </c>
      <c r="G842" s="345">
        <v>5.2</v>
      </c>
      <c r="H842" s="67">
        <v>10</v>
      </c>
      <c r="I842" s="347">
        <f>G842+G842*H842/100</f>
        <v>5.720000000000001</v>
      </c>
    </row>
    <row r="843" spans="1:9" ht="20.25" customHeight="1">
      <c r="A843" s="57" t="s">
        <v>1418</v>
      </c>
      <c r="B843" s="581">
        <v>52809</v>
      </c>
      <c r="C843" s="123" t="s">
        <v>1417</v>
      </c>
      <c r="D843" s="62"/>
      <c r="E843" s="63" t="s">
        <v>44</v>
      </c>
      <c r="F843" s="63">
        <v>24</v>
      </c>
      <c r="G843" s="343">
        <v>1.75</v>
      </c>
      <c r="H843" s="51">
        <v>10</v>
      </c>
      <c r="I843" s="347">
        <f>G843+G843*H843/100</f>
        <v>1.925</v>
      </c>
    </row>
    <row r="844" spans="1:9" ht="20.25" customHeight="1">
      <c r="A844" s="57" t="s">
        <v>1416</v>
      </c>
      <c r="B844" s="581">
        <v>52471</v>
      </c>
      <c r="C844" s="723" t="s">
        <v>976</v>
      </c>
      <c r="D844" s="62"/>
      <c r="E844" s="63" t="s">
        <v>151</v>
      </c>
      <c r="F844" s="63">
        <v>24</v>
      </c>
      <c r="G844" s="724">
        <v>2.28</v>
      </c>
      <c r="H844" s="51">
        <v>10</v>
      </c>
      <c r="I844" s="347">
        <f>G844+G844*H844/100</f>
        <v>2.508</v>
      </c>
    </row>
    <row r="845" spans="1:9" ht="20.25" customHeight="1" hidden="1" thickBot="1">
      <c r="A845" s="695" t="s">
        <v>989</v>
      </c>
      <c r="B845" s="696"/>
      <c r="C845" s="697"/>
      <c r="D845" s="697"/>
      <c r="E845" s="697"/>
      <c r="F845" s="697"/>
      <c r="G845" s="697"/>
      <c r="H845" s="697"/>
      <c r="I845" s="698"/>
    </row>
    <row r="846" spans="1:9" ht="20.25" customHeight="1" hidden="1">
      <c r="A846" s="700" t="s">
        <v>991</v>
      </c>
      <c r="B846" s="702">
        <v>52002</v>
      </c>
      <c r="C846" s="701" t="s">
        <v>990</v>
      </c>
      <c r="D846" s="702" t="s">
        <v>52</v>
      </c>
      <c r="E846" s="703" t="s">
        <v>186</v>
      </c>
      <c r="F846" s="703">
        <v>10</v>
      </c>
      <c r="G846" s="704">
        <v>2.4</v>
      </c>
      <c r="H846" s="705">
        <v>10</v>
      </c>
      <c r="I846" s="706">
        <f>G846+G846*H846/100</f>
        <v>2.6399999999999997</v>
      </c>
    </row>
    <row r="847" spans="1:9" ht="20.25" customHeight="1" hidden="1" thickBot="1">
      <c r="A847" s="707" t="s">
        <v>992</v>
      </c>
      <c r="B847" s="709">
        <v>52003</v>
      </c>
      <c r="C847" s="708" t="s">
        <v>990</v>
      </c>
      <c r="D847" s="709" t="s">
        <v>52</v>
      </c>
      <c r="E847" s="710" t="s">
        <v>186</v>
      </c>
      <c r="F847" s="710">
        <v>12</v>
      </c>
      <c r="G847" s="711">
        <v>5.68</v>
      </c>
      <c r="H847" s="712">
        <v>10</v>
      </c>
      <c r="I847" s="713">
        <f>G847+G847*H847/100</f>
        <v>6.247999999999999</v>
      </c>
    </row>
    <row r="848" spans="1:9" ht="21" thickBot="1">
      <c r="A848" s="691" t="s">
        <v>345</v>
      </c>
      <c r="B848" s="692"/>
      <c r="C848" s="693"/>
      <c r="D848" s="693"/>
      <c r="E848" s="693"/>
      <c r="F848" s="693"/>
      <c r="G848" s="693"/>
      <c r="H848" s="693"/>
      <c r="I848" s="694"/>
    </row>
    <row r="849" spans="1:9" ht="18">
      <c r="A849" s="54" t="s">
        <v>214</v>
      </c>
      <c r="B849" s="587">
        <v>50110</v>
      </c>
      <c r="C849" s="132" t="s">
        <v>456</v>
      </c>
      <c r="D849" s="55" t="s">
        <v>52</v>
      </c>
      <c r="E849" s="56" t="s">
        <v>81</v>
      </c>
      <c r="F849" s="56">
        <v>6</v>
      </c>
      <c r="G849" s="358">
        <v>2.11</v>
      </c>
      <c r="H849" s="37">
        <v>10</v>
      </c>
      <c r="I849" s="348">
        <f>G849+G849*H849/100</f>
        <v>2.3209999999999997</v>
      </c>
    </row>
    <row r="850" spans="1:9" ht="18">
      <c r="A850" s="131" t="s">
        <v>1282</v>
      </c>
      <c r="B850" s="585">
        <v>52505</v>
      </c>
      <c r="C850" s="111" t="s">
        <v>1283</v>
      </c>
      <c r="D850" s="112" t="s">
        <v>31</v>
      </c>
      <c r="E850" s="66" t="s">
        <v>43</v>
      </c>
      <c r="F850" s="66">
        <v>6</v>
      </c>
      <c r="G850" s="345">
        <v>1.75</v>
      </c>
      <c r="H850" s="67">
        <v>10</v>
      </c>
      <c r="I850" s="348">
        <f>G850*1.1</f>
        <v>1.9250000000000003</v>
      </c>
    </row>
    <row r="851" spans="1:9" ht="18">
      <c r="A851" s="131" t="s">
        <v>1341</v>
      </c>
      <c r="B851" s="585">
        <v>52586</v>
      </c>
      <c r="C851" s="111" t="s">
        <v>1283</v>
      </c>
      <c r="D851" s="112" t="s">
        <v>31</v>
      </c>
      <c r="E851" s="66" t="s">
        <v>43</v>
      </c>
      <c r="F851" s="66">
        <v>1</v>
      </c>
      <c r="G851" s="345">
        <v>16.63</v>
      </c>
      <c r="H851" s="67">
        <v>10</v>
      </c>
      <c r="I851" s="348">
        <f>G851*1.1</f>
        <v>18.293</v>
      </c>
    </row>
    <row r="852" spans="1:9" ht="25.5" customHeight="1">
      <c r="A852" s="131" t="s">
        <v>1306</v>
      </c>
      <c r="B852" s="585">
        <v>52525</v>
      </c>
      <c r="C852" s="111" t="s">
        <v>1305</v>
      </c>
      <c r="D852" s="112" t="s">
        <v>31</v>
      </c>
      <c r="E852" s="66" t="s">
        <v>43</v>
      </c>
      <c r="F852" s="66">
        <v>25</v>
      </c>
      <c r="G852" s="345">
        <v>37.5</v>
      </c>
      <c r="H852" s="67">
        <v>10</v>
      </c>
      <c r="I852" s="348">
        <f>G852*1.1</f>
        <v>41.25</v>
      </c>
    </row>
    <row r="853" spans="1:9" ht="18.75" thickBot="1">
      <c r="A853" s="428" t="s">
        <v>993</v>
      </c>
      <c r="B853" s="652">
        <v>50705</v>
      </c>
      <c r="C853" s="429"/>
      <c r="D853" s="412" t="s">
        <v>31</v>
      </c>
      <c r="E853" s="213" t="s">
        <v>39</v>
      </c>
      <c r="F853" s="213">
        <v>10</v>
      </c>
      <c r="G853" s="371">
        <v>11.86</v>
      </c>
      <c r="H853" s="214">
        <v>10</v>
      </c>
      <c r="I853" s="399">
        <f>G853+G853*H853/100</f>
        <v>13.046</v>
      </c>
    </row>
    <row r="854" spans="1:9" ht="18.75" hidden="1" thickBot="1">
      <c r="A854" s="72" t="s">
        <v>360</v>
      </c>
      <c r="B854" s="593"/>
      <c r="C854" s="153" t="s">
        <v>438</v>
      </c>
      <c r="D854" s="22" t="s">
        <v>53</v>
      </c>
      <c r="E854" s="19" t="s">
        <v>44</v>
      </c>
      <c r="F854" s="19">
        <v>10</v>
      </c>
      <c r="G854" s="343">
        <v>1.8</v>
      </c>
      <c r="H854" s="21">
        <v>10</v>
      </c>
      <c r="I854" s="348">
        <f>G854+G854*H854/100</f>
        <v>1.98</v>
      </c>
    </row>
    <row r="855" spans="1:9" ht="36.75" hidden="1" thickBot="1">
      <c r="A855" s="72" t="s">
        <v>662</v>
      </c>
      <c r="B855" s="593"/>
      <c r="C855" s="153" t="s">
        <v>438</v>
      </c>
      <c r="D855" s="22" t="s">
        <v>53</v>
      </c>
      <c r="E855" s="19" t="s">
        <v>44</v>
      </c>
      <c r="F855" s="19">
        <v>10</v>
      </c>
      <c r="G855" s="343">
        <v>2.08</v>
      </c>
      <c r="H855" s="21">
        <v>10</v>
      </c>
      <c r="I855" s="348">
        <f>G855+G855*H855/100</f>
        <v>2.2880000000000003</v>
      </c>
    </row>
    <row r="856" spans="1:9" ht="36.75" hidden="1" thickBot="1">
      <c r="A856" s="175" t="s">
        <v>361</v>
      </c>
      <c r="B856" s="605"/>
      <c r="C856" s="187" t="s">
        <v>438</v>
      </c>
      <c r="D856" s="62" t="s">
        <v>53</v>
      </c>
      <c r="E856" s="63" t="s">
        <v>44</v>
      </c>
      <c r="F856" s="63">
        <v>10</v>
      </c>
      <c r="G856" s="346">
        <v>2.22</v>
      </c>
      <c r="H856" s="51">
        <v>10</v>
      </c>
      <c r="I856" s="349">
        <f>G856+G856*H856/100</f>
        <v>2.442</v>
      </c>
    </row>
    <row r="857" spans="1:9" ht="21" thickBot="1">
      <c r="A857" s="282" t="s">
        <v>346</v>
      </c>
      <c r="B857" s="641"/>
      <c r="C857" s="230"/>
      <c r="D857" s="230"/>
      <c r="E857" s="230"/>
      <c r="F857" s="230"/>
      <c r="G857" s="230"/>
      <c r="H857" s="230"/>
      <c r="I857" s="231"/>
    </row>
    <row r="858" spans="1:9" ht="18">
      <c r="A858" s="131" t="s">
        <v>207</v>
      </c>
      <c r="B858" s="585">
        <v>6265</v>
      </c>
      <c r="C858" s="111" t="s">
        <v>457</v>
      </c>
      <c r="D858" s="112" t="s">
        <v>52</v>
      </c>
      <c r="E858" s="66" t="s">
        <v>42</v>
      </c>
      <c r="F858" s="66">
        <v>15</v>
      </c>
      <c r="G858" s="345">
        <v>1.63</v>
      </c>
      <c r="H858" s="67">
        <v>10</v>
      </c>
      <c r="I858" s="347">
        <f>G858+G858*H858/100</f>
        <v>1.793</v>
      </c>
    </row>
    <row r="859" spans="1:9" ht="18">
      <c r="A859" s="428" t="s">
        <v>994</v>
      </c>
      <c r="B859" s="652">
        <v>50875</v>
      </c>
      <c r="C859" s="414" t="s">
        <v>457</v>
      </c>
      <c r="D859" s="412" t="s">
        <v>52</v>
      </c>
      <c r="E859" s="213" t="s">
        <v>44</v>
      </c>
      <c r="F859" s="213">
        <v>15</v>
      </c>
      <c r="G859" s="371">
        <v>1.43</v>
      </c>
      <c r="H859" s="214">
        <v>10</v>
      </c>
      <c r="I859" s="399">
        <f>G859+G859*H859/100</f>
        <v>1.573</v>
      </c>
    </row>
    <row r="860" spans="1:9" ht="18.75" thickBot="1">
      <c r="A860" s="53" t="s">
        <v>208</v>
      </c>
      <c r="B860" s="578">
        <v>6264</v>
      </c>
      <c r="C860" s="80" t="s">
        <v>457</v>
      </c>
      <c r="D860" s="22" t="s">
        <v>52</v>
      </c>
      <c r="E860" s="19" t="s">
        <v>44</v>
      </c>
      <c r="F860" s="19">
        <v>10</v>
      </c>
      <c r="G860" s="343">
        <v>1.03</v>
      </c>
      <c r="H860" s="21">
        <v>10</v>
      </c>
      <c r="I860" s="348">
        <f>G860+G860*H860/100</f>
        <v>1.133</v>
      </c>
    </row>
    <row r="861" spans="1:9" ht="21" thickBot="1">
      <c r="A861" s="282" t="s">
        <v>978</v>
      </c>
      <c r="B861" s="641"/>
      <c r="C861" s="230"/>
      <c r="D861" s="230"/>
      <c r="E861" s="230"/>
      <c r="F861" s="230"/>
      <c r="G861" s="230"/>
      <c r="H861" s="230"/>
      <c r="I861" s="231"/>
    </row>
    <row r="862" spans="1:9" ht="18">
      <c r="A862" s="131" t="s">
        <v>979</v>
      </c>
      <c r="B862" s="585">
        <v>51249</v>
      </c>
      <c r="C862" s="111" t="s">
        <v>976</v>
      </c>
      <c r="D862" s="112" t="s">
        <v>704</v>
      </c>
      <c r="E862" s="66" t="s">
        <v>39</v>
      </c>
      <c r="F862" s="66">
        <v>20</v>
      </c>
      <c r="G862" s="345">
        <v>1.4</v>
      </c>
      <c r="H862" s="67">
        <v>20</v>
      </c>
      <c r="I862" s="347">
        <f>G862+G862*H862/100</f>
        <v>1.68</v>
      </c>
    </row>
    <row r="863" spans="1:9" ht="21" thickBot="1">
      <c r="A863" s="284" t="s">
        <v>548</v>
      </c>
      <c r="B863" s="638"/>
      <c r="C863" s="277"/>
      <c r="D863" s="277"/>
      <c r="E863" s="277"/>
      <c r="F863" s="277"/>
      <c r="G863" s="277"/>
      <c r="H863" s="277"/>
      <c r="I863" s="278"/>
    </row>
    <row r="864" spans="1:9" ht="18">
      <c r="A864" s="131" t="s">
        <v>224</v>
      </c>
      <c r="B864" s="585">
        <v>6246</v>
      </c>
      <c r="C864" s="173" t="s">
        <v>411</v>
      </c>
      <c r="D864" s="112" t="s">
        <v>72</v>
      </c>
      <c r="E864" s="66" t="s">
        <v>81</v>
      </c>
      <c r="F864" s="66">
        <v>70</v>
      </c>
      <c r="G864" s="343">
        <v>0.5</v>
      </c>
      <c r="H864" s="67">
        <v>20</v>
      </c>
      <c r="I864" s="347">
        <f>G864+G864*H864/100</f>
        <v>0.6</v>
      </c>
    </row>
    <row r="865" spans="1:9" ht="18" hidden="1">
      <c r="A865" s="53" t="s">
        <v>358</v>
      </c>
      <c r="B865" s="578">
        <v>6249</v>
      </c>
      <c r="C865" s="120" t="s">
        <v>412</v>
      </c>
      <c r="D865" s="22" t="s">
        <v>205</v>
      </c>
      <c r="E865" s="19" t="s">
        <v>81</v>
      </c>
      <c r="F865" s="19">
        <v>70</v>
      </c>
      <c r="G865" s="343">
        <v>0.96</v>
      </c>
      <c r="H865" s="21">
        <v>20</v>
      </c>
      <c r="I865" s="347">
        <f>G865+G865*H865/100</f>
        <v>1.152</v>
      </c>
    </row>
    <row r="866" spans="1:9" ht="18">
      <c r="A866" s="53" t="s">
        <v>359</v>
      </c>
      <c r="B866" s="578">
        <v>6253</v>
      </c>
      <c r="C866" s="120" t="s">
        <v>412</v>
      </c>
      <c r="D866" s="22" t="s">
        <v>101</v>
      </c>
      <c r="E866" s="19" t="s">
        <v>81</v>
      </c>
      <c r="F866" s="19">
        <v>70</v>
      </c>
      <c r="G866" s="343">
        <v>1.54</v>
      </c>
      <c r="H866" s="21">
        <v>20</v>
      </c>
      <c r="I866" s="347">
        <f>G866+G866*H866/100</f>
        <v>1.848</v>
      </c>
    </row>
    <row r="867" spans="1:9" ht="18">
      <c r="A867" s="53" t="s">
        <v>6</v>
      </c>
      <c r="B867" s="578">
        <v>6276</v>
      </c>
      <c r="C867" s="120" t="s">
        <v>411</v>
      </c>
      <c r="D867" s="22" t="s">
        <v>72</v>
      </c>
      <c r="E867" s="19" t="s">
        <v>81</v>
      </c>
      <c r="F867" s="19">
        <v>35</v>
      </c>
      <c r="G867" s="343">
        <v>1.28</v>
      </c>
      <c r="H867" s="21">
        <v>20</v>
      </c>
      <c r="I867" s="347">
        <f>G867+G867*H867/100</f>
        <v>1.536</v>
      </c>
    </row>
    <row r="868" spans="1:9" ht="18.75" thickBot="1">
      <c r="A868" s="53" t="s">
        <v>209</v>
      </c>
      <c r="B868" s="578">
        <v>6267</v>
      </c>
      <c r="C868" s="120" t="s">
        <v>411</v>
      </c>
      <c r="D868" s="22" t="s">
        <v>72</v>
      </c>
      <c r="E868" s="19" t="s">
        <v>81</v>
      </c>
      <c r="F868" s="19">
        <v>70</v>
      </c>
      <c r="G868" s="343">
        <v>0.56</v>
      </c>
      <c r="H868" s="21">
        <v>20</v>
      </c>
      <c r="I868" s="347">
        <f>G868+G868*H868/100</f>
        <v>0.672</v>
      </c>
    </row>
    <row r="869" spans="1:9" ht="28.5" thickBot="1">
      <c r="A869" s="279" t="s">
        <v>351</v>
      </c>
      <c r="B869" s="573"/>
      <c r="C869" s="138"/>
      <c r="D869" s="138"/>
      <c r="E869" s="138"/>
      <c r="F869" s="138"/>
      <c r="G869" s="138"/>
      <c r="H869" s="138"/>
      <c r="I869" s="257"/>
    </row>
    <row r="870" spans="1:9" ht="19.5" thickBot="1">
      <c r="A870" s="136" t="s">
        <v>885</v>
      </c>
      <c r="B870" s="598"/>
      <c r="C870" s="137"/>
      <c r="D870" s="137"/>
      <c r="E870" s="137"/>
      <c r="F870" s="137"/>
      <c r="G870" s="137"/>
      <c r="H870" s="137"/>
      <c r="I870" s="149"/>
    </row>
    <row r="871" spans="1:9" ht="23.25" customHeight="1" hidden="1">
      <c r="A871" s="76" t="s">
        <v>1162</v>
      </c>
      <c r="B871" s="628">
        <v>50693</v>
      </c>
      <c r="C871" s="162" t="s">
        <v>766</v>
      </c>
      <c r="D871" s="74" t="s">
        <v>65</v>
      </c>
      <c r="E871" s="77" t="s">
        <v>186</v>
      </c>
      <c r="F871" s="77">
        <v>10</v>
      </c>
      <c r="G871" s="354">
        <v>52.35</v>
      </c>
      <c r="H871" s="67">
        <v>20</v>
      </c>
      <c r="I871" s="476">
        <f>G871*1.2</f>
        <v>62.82</v>
      </c>
    </row>
    <row r="872" spans="1:9" ht="23.25" customHeight="1" hidden="1">
      <c r="A872" s="25" t="s">
        <v>307</v>
      </c>
      <c r="B872" s="628"/>
      <c r="C872" s="162"/>
      <c r="D872" s="74" t="s">
        <v>65</v>
      </c>
      <c r="E872" s="77" t="s">
        <v>186</v>
      </c>
      <c r="F872" s="77">
        <v>10</v>
      </c>
      <c r="G872" s="354">
        <v>523.5</v>
      </c>
      <c r="H872" s="67">
        <v>20</v>
      </c>
      <c r="I872" s="476">
        <f>G872*1.2</f>
        <v>628.1999999999999</v>
      </c>
    </row>
    <row r="873" spans="1:9" ht="23.25" customHeight="1">
      <c r="A873" s="25" t="s">
        <v>1163</v>
      </c>
      <c r="B873" s="628">
        <v>52408</v>
      </c>
      <c r="C873" s="162" t="s">
        <v>1164</v>
      </c>
      <c r="D873" s="74" t="s">
        <v>65</v>
      </c>
      <c r="E873" s="77" t="s">
        <v>42</v>
      </c>
      <c r="F873" s="77">
        <v>10</v>
      </c>
      <c r="G873" s="354">
        <v>52.35</v>
      </c>
      <c r="H873" s="67">
        <v>20</v>
      </c>
      <c r="I873" s="476">
        <f>G873*1.2</f>
        <v>62.82</v>
      </c>
    </row>
    <row r="874" spans="1:9" ht="23.25" customHeight="1" hidden="1">
      <c r="A874" s="293" t="s">
        <v>995</v>
      </c>
      <c r="B874" s="645">
        <v>50584</v>
      </c>
      <c r="C874" s="295"/>
      <c r="D874" s="296" t="s">
        <v>65</v>
      </c>
      <c r="E874" s="297" t="s">
        <v>42</v>
      </c>
      <c r="F874" s="287">
        <v>10</v>
      </c>
      <c r="G874" s="355">
        <v>52.35</v>
      </c>
      <c r="H874" s="214">
        <v>20</v>
      </c>
      <c r="I874" s="485">
        <f>G874*1.2</f>
        <v>62.82</v>
      </c>
    </row>
    <row r="875" spans="1:9" ht="23.25" customHeight="1">
      <c r="A875" s="25" t="s">
        <v>480</v>
      </c>
      <c r="B875" s="628">
        <v>6368</v>
      </c>
      <c r="C875" s="246" t="s">
        <v>517</v>
      </c>
      <c r="D875" s="18" t="s">
        <v>98</v>
      </c>
      <c r="E875" s="29" t="s">
        <v>44</v>
      </c>
      <c r="F875" s="29">
        <v>6</v>
      </c>
      <c r="G875" s="351">
        <v>25.210500000000003</v>
      </c>
      <c r="H875" s="21">
        <v>10</v>
      </c>
      <c r="I875" s="476">
        <f>G875*1.1</f>
        <v>27.731550000000006</v>
      </c>
    </row>
    <row r="876" spans="1:9" ht="23.25" customHeight="1">
      <c r="A876" s="25" t="s">
        <v>293</v>
      </c>
      <c r="B876" s="628">
        <v>50394</v>
      </c>
      <c r="C876" s="246" t="s">
        <v>517</v>
      </c>
      <c r="D876" s="18" t="s">
        <v>98</v>
      </c>
      <c r="E876" s="29" t="s">
        <v>44</v>
      </c>
      <c r="F876" s="29">
        <v>6</v>
      </c>
      <c r="G876" s="351">
        <v>25.998</v>
      </c>
      <c r="H876" s="21">
        <v>10</v>
      </c>
      <c r="I876" s="477">
        <f aca="true" t="shared" si="47" ref="I876:I887">G876*1.1</f>
        <v>28.597800000000003</v>
      </c>
    </row>
    <row r="877" spans="1:9" ht="23.25" customHeight="1">
      <c r="A877" s="25" t="s">
        <v>256</v>
      </c>
      <c r="B877" s="628">
        <v>50276</v>
      </c>
      <c r="C877" s="246" t="s">
        <v>517</v>
      </c>
      <c r="D877" s="18" t="s">
        <v>98</v>
      </c>
      <c r="E877" s="29" t="s">
        <v>44</v>
      </c>
      <c r="F877" s="29">
        <v>6</v>
      </c>
      <c r="G877" s="351">
        <v>17.85</v>
      </c>
      <c r="H877" s="21">
        <v>10</v>
      </c>
      <c r="I877" s="477">
        <f t="shared" si="47"/>
        <v>19.635</v>
      </c>
    </row>
    <row r="878" spans="1:9" ht="23.25" customHeight="1">
      <c r="A878" s="25" t="s">
        <v>218</v>
      </c>
      <c r="B878" s="628">
        <v>6365</v>
      </c>
      <c r="C878" s="246" t="s">
        <v>517</v>
      </c>
      <c r="D878" s="18" t="s">
        <v>98</v>
      </c>
      <c r="E878" s="29" t="s">
        <v>44</v>
      </c>
      <c r="F878" s="29">
        <v>6</v>
      </c>
      <c r="G878" s="351">
        <v>15.1305</v>
      </c>
      <c r="H878" s="21">
        <v>10</v>
      </c>
      <c r="I878" s="477">
        <f t="shared" si="47"/>
        <v>16.64355</v>
      </c>
    </row>
    <row r="879" spans="1:9" ht="23.25" customHeight="1">
      <c r="A879" s="25" t="s">
        <v>217</v>
      </c>
      <c r="B879" s="628">
        <v>6367</v>
      </c>
      <c r="C879" s="246" t="s">
        <v>517</v>
      </c>
      <c r="D879" s="18" t="s">
        <v>98</v>
      </c>
      <c r="E879" s="29" t="s">
        <v>44</v>
      </c>
      <c r="F879" s="29">
        <v>6</v>
      </c>
      <c r="G879" s="351">
        <v>20.7795</v>
      </c>
      <c r="H879" s="21">
        <v>10</v>
      </c>
      <c r="I879" s="477">
        <f t="shared" si="47"/>
        <v>22.85745</v>
      </c>
    </row>
    <row r="880" spans="1:9" ht="23.25" customHeight="1">
      <c r="A880" s="25" t="s">
        <v>674</v>
      </c>
      <c r="B880" s="628">
        <v>6369</v>
      </c>
      <c r="C880" s="246" t="s">
        <v>517</v>
      </c>
      <c r="D880" s="18" t="s">
        <v>98</v>
      </c>
      <c r="E880" s="29" t="s">
        <v>44</v>
      </c>
      <c r="F880" s="29">
        <v>6</v>
      </c>
      <c r="G880" s="351">
        <v>18.1545</v>
      </c>
      <c r="H880" s="21">
        <v>10</v>
      </c>
      <c r="I880" s="477">
        <f t="shared" si="47"/>
        <v>19.96995</v>
      </c>
    </row>
    <row r="881" spans="1:9" ht="23.25" customHeight="1">
      <c r="A881" s="25" t="s">
        <v>675</v>
      </c>
      <c r="B881" s="628">
        <v>50254</v>
      </c>
      <c r="C881" s="246" t="s">
        <v>517</v>
      </c>
      <c r="D881" s="18" t="s">
        <v>98</v>
      </c>
      <c r="E881" s="29" t="s">
        <v>44</v>
      </c>
      <c r="F881" s="29">
        <v>6</v>
      </c>
      <c r="G881" s="351">
        <v>20.223000000000003</v>
      </c>
      <c r="H881" s="21">
        <v>10</v>
      </c>
      <c r="I881" s="477">
        <f t="shared" si="47"/>
        <v>22.245300000000004</v>
      </c>
    </row>
    <row r="882" spans="1:9" ht="23.25" customHeight="1">
      <c r="A882" s="25" t="s">
        <v>676</v>
      </c>
      <c r="B882" s="628">
        <v>50309</v>
      </c>
      <c r="C882" s="246" t="s">
        <v>517</v>
      </c>
      <c r="D882" s="18" t="s">
        <v>98</v>
      </c>
      <c r="E882" s="29" t="s">
        <v>44</v>
      </c>
      <c r="F882" s="29">
        <v>6</v>
      </c>
      <c r="G882" s="351">
        <v>16.1385</v>
      </c>
      <c r="H882" s="21">
        <v>10</v>
      </c>
      <c r="I882" s="477">
        <f t="shared" si="47"/>
        <v>17.752350000000003</v>
      </c>
    </row>
    <row r="883" spans="1:9" ht="23.25" customHeight="1">
      <c r="A883" s="25" t="s">
        <v>678</v>
      </c>
      <c r="B883" s="628">
        <v>50308</v>
      </c>
      <c r="C883" s="246" t="s">
        <v>517</v>
      </c>
      <c r="D883" s="18" t="s">
        <v>98</v>
      </c>
      <c r="E883" s="29" t="s">
        <v>44</v>
      </c>
      <c r="F883" s="29">
        <v>6</v>
      </c>
      <c r="G883" s="351">
        <v>19.3305</v>
      </c>
      <c r="H883" s="21">
        <v>10</v>
      </c>
      <c r="I883" s="477">
        <f t="shared" si="47"/>
        <v>21.263550000000002</v>
      </c>
    </row>
    <row r="884" spans="1:9" ht="23.25" customHeight="1">
      <c r="A884" s="25" t="s">
        <v>216</v>
      </c>
      <c r="B884" s="628">
        <v>6366</v>
      </c>
      <c r="C884" s="246" t="s">
        <v>517</v>
      </c>
      <c r="D884" s="18" t="s">
        <v>98</v>
      </c>
      <c r="E884" s="29" t="s">
        <v>44</v>
      </c>
      <c r="F884" s="29">
        <v>6</v>
      </c>
      <c r="G884" s="351">
        <v>20.29</v>
      </c>
      <c r="H884" s="21">
        <v>10</v>
      </c>
      <c r="I884" s="477">
        <f t="shared" si="47"/>
        <v>22.319000000000003</v>
      </c>
    </row>
    <row r="885" spans="1:9" ht="23.25" customHeight="1">
      <c r="A885" s="25" t="s">
        <v>12</v>
      </c>
      <c r="B885" s="628">
        <v>6175</v>
      </c>
      <c r="C885" s="246" t="s">
        <v>517</v>
      </c>
      <c r="D885" s="18" t="s">
        <v>98</v>
      </c>
      <c r="E885" s="29" t="s">
        <v>44</v>
      </c>
      <c r="F885" s="29">
        <v>6</v>
      </c>
      <c r="G885" s="351">
        <v>19.173000000000002</v>
      </c>
      <c r="H885" s="21">
        <v>10</v>
      </c>
      <c r="I885" s="477">
        <f t="shared" si="47"/>
        <v>21.090300000000003</v>
      </c>
    </row>
    <row r="886" spans="1:9" ht="23.25" customHeight="1">
      <c r="A886" s="25" t="s">
        <v>26</v>
      </c>
      <c r="B886" s="628">
        <v>6174</v>
      </c>
      <c r="C886" s="246" t="s">
        <v>517</v>
      </c>
      <c r="D886" s="18" t="s">
        <v>98</v>
      </c>
      <c r="E886" s="29" t="s">
        <v>44</v>
      </c>
      <c r="F886" s="29">
        <v>6</v>
      </c>
      <c r="G886" s="351">
        <v>15.256499999999999</v>
      </c>
      <c r="H886" s="21">
        <v>10</v>
      </c>
      <c r="I886" s="477">
        <f t="shared" si="47"/>
        <v>16.78215</v>
      </c>
    </row>
    <row r="887" spans="1:9" ht="23.25" customHeight="1">
      <c r="A887" s="25" t="s">
        <v>255</v>
      </c>
      <c r="B887" s="628">
        <v>50277</v>
      </c>
      <c r="C887" s="246" t="s">
        <v>517</v>
      </c>
      <c r="D887" s="18" t="s">
        <v>98</v>
      </c>
      <c r="E887" s="29" t="s">
        <v>44</v>
      </c>
      <c r="F887" s="29">
        <v>6</v>
      </c>
      <c r="G887" s="356">
        <v>22.6485</v>
      </c>
      <c r="H887" s="29">
        <v>10</v>
      </c>
      <c r="I887" s="477">
        <f t="shared" si="47"/>
        <v>24.91335</v>
      </c>
    </row>
    <row r="888" spans="1:9" ht="23.25" customHeight="1" hidden="1">
      <c r="A888" s="25" t="s">
        <v>115</v>
      </c>
      <c r="B888" s="580"/>
      <c r="C888" s="26" t="s">
        <v>417</v>
      </c>
      <c r="D888" s="18" t="s">
        <v>98</v>
      </c>
      <c r="E888" s="29" t="s">
        <v>44</v>
      </c>
      <c r="F888" s="29">
        <v>1</v>
      </c>
      <c r="G888" s="356">
        <v>221.19299999999998</v>
      </c>
      <c r="H888" s="29">
        <v>20</v>
      </c>
      <c r="I888" s="477">
        <f aca="true" t="shared" si="48" ref="I888:I894">G888+G888*H888/100</f>
        <v>265.4316</v>
      </c>
    </row>
    <row r="889" spans="1:9" ht="23.25" customHeight="1">
      <c r="A889" s="249" t="s">
        <v>1224</v>
      </c>
      <c r="B889" s="643">
        <v>51238</v>
      </c>
      <c r="C889" s="250" t="s">
        <v>1002</v>
      </c>
      <c r="D889" s="251" t="s">
        <v>98</v>
      </c>
      <c r="E889" s="686" t="s">
        <v>44</v>
      </c>
      <c r="F889" s="686">
        <v>12</v>
      </c>
      <c r="G889" s="714">
        <v>4.72</v>
      </c>
      <c r="H889" s="686">
        <v>10</v>
      </c>
      <c r="I889" s="715">
        <f t="shared" si="48"/>
        <v>5.192</v>
      </c>
    </row>
    <row r="890" spans="1:9" ht="23.25" customHeight="1">
      <c r="A890" s="249" t="s">
        <v>1225</v>
      </c>
      <c r="B890" s="643">
        <v>51239</v>
      </c>
      <c r="C890" s="250" t="s">
        <v>1002</v>
      </c>
      <c r="D890" s="251" t="s">
        <v>98</v>
      </c>
      <c r="E890" s="686" t="s">
        <v>44</v>
      </c>
      <c r="F890" s="686">
        <v>12</v>
      </c>
      <c r="G890" s="714">
        <v>4.72</v>
      </c>
      <c r="H890" s="686">
        <v>10</v>
      </c>
      <c r="I890" s="715">
        <f t="shared" si="48"/>
        <v>5.192</v>
      </c>
    </row>
    <row r="891" spans="1:9" ht="23.25" customHeight="1">
      <c r="A891" s="249" t="s">
        <v>1226</v>
      </c>
      <c r="B891" s="643">
        <v>51240</v>
      </c>
      <c r="C891" s="250" t="s">
        <v>1002</v>
      </c>
      <c r="D891" s="251" t="s">
        <v>98</v>
      </c>
      <c r="E891" s="686" t="s">
        <v>44</v>
      </c>
      <c r="F891" s="686">
        <v>12</v>
      </c>
      <c r="G891" s="714">
        <v>4.72</v>
      </c>
      <c r="H891" s="686">
        <v>10</v>
      </c>
      <c r="I891" s="715">
        <f t="shared" si="48"/>
        <v>5.192</v>
      </c>
    </row>
    <row r="892" spans="1:9" ht="23.25" customHeight="1">
      <c r="A892" s="249" t="s">
        <v>1227</v>
      </c>
      <c r="B892" s="643">
        <v>51241</v>
      </c>
      <c r="C892" s="250" t="s">
        <v>1002</v>
      </c>
      <c r="D892" s="251" t="s">
        <v>98</v>
      </c>
      <c r="E892" s="686" t="s">
        <v>44</v>
      </c>
      <c r="F892" s="686">
        <v>12</v>
      </c>
      <c r="G892" s="714">
        <v>4.72</v>
      </c>
      <c r="H892" s="686">
        <v>10</v>
      </c>
      <c r="I892" s="715">
        <f t="shared" si="48"/>
        <v>5.192</v>
      </c>
    </row>
    <row r="893" spans="1:9" ht="23.25" customHeight="1">
      <c r="A893" s="249" t="s">
        <v>1228</v>
      </c>
      <c r="B893" s="643">
        <v>51242</v>
      </c>
      <c r="C893" s="250" t="s">
        <v>1002</v>
      </c>
      <c r="D893" s="251" t="s">
        <v>98</v>
      </c>
      <c r="E893" s="686" t="s">
        <v>44</v>
      </c>
      <c r="F893" s="686">
        <v>12</v>
      </c>
      <c r="G893" s="714">
        <v>4.72</v>
      </c>
      <c r="H893" s="686">
        <v>10</v>
      </c>
      <c r="I893" s="715">
        <f t="shared" si="48"/>
        <v>5.192</v>
      </c>
    </row>
    <row r="894" spans="1:9" ht="23.25" customHeight="1">
      <c r="A894" s="249" t="s">
        <v>1229</v>
      </c>
      <c r="B894" s="643">
        <v>51243</v>
      </c>
      <c r="C894" s="250" t="s">
        <v>1002</v>
      </c>
      <c r="D894" s="251" t="s">
        <v>98</v>
      </c>
      <c r="E894" s="686" t="s">
        <v>44</v>
      </c>
      <c r="F894" s="686">
        <v>12</v>
      </c>
      <c r="G894" s="714">
        <v>4.72</v>
      </c>
      <c r="H894" s="686">
        <v>10</v>
      </c>
      <c r="I894" s="715">
        <f t="shared" si="48"/>
        <v>5.192</v>
      </c>
    </row>
    <row r="895" spans="1:9" ht="23.25" customHeight="1" hidden="1">
      <c r="A895" s="25" t="s">
        <v>116</v>
      </c>
      <c r="B895" s="580">
        <v>5977</v>
      </c>
      <c r="C895" s="26" t="s">
        <v>417</v>
      </c>
      <c r="D895" s="18" t="s">
        <v>98</v>
      </c>
      <c r="E895" s="29" t="s">
        <v>99</v>
      </c>
      <c r="F895" s="29">
        <v>1</v>
      </c>
      <c r="G895" s="351">
        <v>206.76</v>
      </c>
      <c r="H895" s="21">
        <v>20</v>
      </c>
      <c r="I895" s="477">
        <f>G895*1.2</f>
        <v>248.11199999999997</v>
      </c>
    </row>
    <row r="896" spans="1:9" ht="23.25" customHeight="1" hidden="1">
      <c r="A896" s="25" t="s">
        <v>202</v>
      </c>
      <c r="B896" s="580"/>
      <c r="C896" s="26" t="s">
        <v>417</v>
      </c>
      <c r="D896" s="18" t="s">
        <v>98</v>
      </c>
      <c r="E896" s="29" t="s">
        <v>99</v>
      </c>
      <c r="F896" s="29">
        <v>1</v>
      </c>
      <c r="G896" s="351">
        <v>2088117.9000000001</v>
      </c>
      <c r="H896" s="21">
        <v>20</v>
      </c>
      <c r="I896" s="477">
        <f aca="true" t="shared" si="49" ref="I896:I901">G896+G896*H896/100</f>
        <v>2505741.48</v>
      </c>
    </row>
    <row r="897" spans="1:9" ht="23.25" customHeight="1" hidden="1">
      <c r="A897" s="25" t="s">
        <v>13</v>
      </c>
      <c r="B897" s="580"/>
      <c r="C897" s="26" t="s">
        <v>417</v>
      </c>
      <c r="D897" s="18" t="s">
        <v>98</v>
      </c>
      <c r="E897" s="29" t="s">
        <v>99</v>
      </c>
      <c r="F897" s="29">
        <v>1</v>
      </c>
      <c r="G897" s="351">
        <v>3022312.7</v>
      </c>
      <c r="H897" s="21">
        <v>20</v>
      </c>
      <c r="I897" s="477">
        <f t="shared" si="49"/>
        <v>3626775.24</v>
      </c>
    </row>
    <row r="898" spans="1:9" ht="23.25" customHeight="1" hidden="1">
      <c r="A898" s="249" t="s">
        <v>1230</v>
      </c>
      <c r="B898" s="643">
        <v>51178</v>
      </c>
      <c r="C898" s="250" t="s">
        <v>930</v>
      </c>
      <c r="D898" s="251" t="s">
        <v>47</v>
      </c>
      <c r="E898" s="686" t="s">
        <v>186</v>
      </c>
      <c r="F898" s="252">
        <v>120</v>
      </c>
      <c r="G898" s="687">
        <v>0.43</v>
      </c>
      <c r="H898" s="253">
        <v>20</v>
      </c>
      <c r="I898" s="363">
        <f t="shared" si="49"/>
        <v>0.516</v>
      </c>
    </row>
    <row r="899" spans="1:9" ht="23.25" customHeight="1">
      <c r="A899" s="249" t="s">
        <v>1231</v>
      </c>
      <c r="B899" s="643">
        <v>51186</v>
      </c>
      <c r="C899" s="250" t="s">
        <v>930</v>
      </c>
      <c r="D899" s="251" t="s">
        <v>63</v>
      </c>
      <c r="E899" s="686" t="s">
        <v>186</v>
      </c>
      <c r="F899" s="252">
        <v>6</v>
      </c>
      <c r="G899" s="687">
        <v>10.86</v>
      </c>
      <c r="H899" s="253">
        <v>20</v>
      </c>
      <c r="I899" s="363">
        <f t="shared" si="49"/>
        <v>13.032</v>
      </c>
    </row>
    <row r="900" spans="1:9" ht="23.25" customHeight="1">
      <c r="A900" s="249" t="s">
        <v>1232</v>
      </c>
      <c r="B900" s="643">
        <v>51187</v>
      </c>
      <c r="C900" s="250" t="s">
        <v>930</v>
      </c>
      <c r="D900" s="251" t="s">
        <v>53</v>
      </c>
      <c r="E900" s="686" t="s">
        <v>186</v>
      </c>
      <c r="F900" s="252">
        <v>3</v>
      </c>
      <c r="G900" s="687">
        <v>54.84</v>
      </c>
      <c r="H900" s="253">
        <v>20</v>
      </c>
      <c r="I900" s="363">
        <f t="shared" si="49"/>
        <v>65.808</v>
      </c>
    </row>
    <row r="901" spans="1:9" ht="23.25" customHeight="1" hidden="1">
      <c r="A901" s="249" t="s">
        <v>959</v>
      </c>
      <c r="B901" s="643">
        <v>51188</v>
      </c>
      <c r="C901" s="250" t="s">
        <v>930</v>
      </c>
      <c r="D901" s="251" t="s">
        <v>928</v>
      </c>
      <c r="E901" s="686" t="s">
        <v>186</v>
      </c>
      <c r="F901" s="252">
        <v>12</v>
      </c>
      <c r="G901" s="687">
        <v>1.96</v>
      </c>
      <c r="H901" s="253">
        <v>20</v>
      </c>
      <c r="I901" s="363">
        <f t="shared" si="49"/>
        <v>2.352</v>
      </c>
    </row>
    <row r="902" spans="1:9" ht="35.25" customHeight="1">
      <c r="A902" s="72" t="s">
        <v>931</v>
      </c>
      <c r="B902" s="593">
        <v>50787</v>
      </c>
      <c r="C902" s="26" t="s">
        <v>417</v>
      </c>
      <c r="D902" s="18" t="s">
        <v>98</v>
      </c>
      <c r="E902" s="19" t="s">
        <v>43</v>
      </c>
      <c r="F902" s="19">
        <v>1</v>
      </c>
      <c r="G902" s="343">
        <v>392.88</v>
      </c>
      <c r="H902" s="21">
        <v>20</v>
      </c>
      <c r="I902" s="476">
        <f aca="true" t="shared" si="50" ref="I902:I913">G902*1.2</f>
        <v>471.45599999999996</v>
      </c>
    </row>
    <row r="903" spans="1:9" ht="35.25" customHeight="1" hidden="1">
      <c r="A903" s="72" t="s">
        <v>932</v>
      </c>
      <c r="B903" s="593">
        <v>5738</v>
      </c>
      <c r="C903" s="26" t="s">
        <v>417</v>
      </c>
      <c r="D903" s="18" t="s">
        <v>98</v>
      </c>
      <c r="E903" s="19" t="s">
        <v>43</v>
      </c>
      <c r="F903" s="19">
        <v>1</v>
      </c>
      <c r="G903" s="343">
        <v>406.08</v>
      </c>
      <c r="H903" s="21">
        <v>20</v>
      </c>
      <c r="I903" s="476">
        <f t="shared" si="50"/>
        <v>487.29599999999994</v>
      </c>
    </row>
    <row r="904" spans="1:9" ht="35.25" customHeight="1" hidden="1">
      <c r="A904" s="72" t="s">
        <v>939</v>
      </c>
      <c r="B904" s="593">
        <v>50788</v>
      </c>
      <c r="C904" s="26" t="s">
        <v>417</v>
      </c>
      <c r="D904" s="18" t="s">
        <v>98</v>
      </c>
      <c r="E904" s="19" t="s">
        <v>43</v>
      </c>
      <c r="F904" s="19">
        <v>1</v>
      </c>
      <c r="G904" s="343">
        <v>376.25</v>
      </c>
      <c r="H904" s="21">
        <v>20</v>
      </c>
      <c r="I904" s="476">
        <f t="shared" si="50"/>
        <v>451.5</v>
      </c>
    </row>
    <row r="905" spans="1:9" ht="35.25" customHeight="1" hidden="1">
      <c r="A905" s="72" t="s">
        <v>940</v>
      </c>
      <c r="B905" s="593">
        <v>50789</v>
      </c>
      <c r="C905" s="26" t="s">
        <v>417</v>
      </c>
      <c r="D905" s="18" t="s">
        <v>98</v>
      </c>
      <c r="E905" s="19" t="s">
        <v>43</v>
      </c>
      <c r="F905" s="19">
        <v>1</v>
      </c>
      <c r="G905" s="343">
        <v>306.32</v>
      </c>
      <c r="H905" s="21">
        <v>20</v>
      </c>
      <c r="I905" s="476">
        <f t="shared" si="50"/>
        <v>367.584</v>
      </c>
    </row>
    <row r="906" spans="1:9" ht="35.25" customHeight="1">
      <c r="A906" s="72" t="s">
        <v>941</v>
      </c>
      <c r="B906" s="593">
        <v>50790</v>
      </c>
      <c r="C906" s="26" t="s">
        <v>417</v>
      </c>
      <c r="D906" s="18" t="s">
        <v>98</v>
      </c>
      <c r="E906" s="19" t="s">
        <v>43</v>
      </c>
      <c r="F906" s="19">
        <v>1</v>
      </c>
      <c r="G906" s="343">
        <v>317.01</v>
      </c>
      <c r="H906" s="21">
        <v>20</v>
      </c>
      <c r="I906" s="476">
        <f t="shared" si="50"/>
        <v>380.412</v>
      </c>
    </row>
    <row r="907" spans="1:9" ht="22.5" customHeight="1">
      <c r="A907" s="72" t="s">
        <v>933</v>
      </c>
      <c r="B907" s="593">
        <v>50995</v>
      </c>
      <c r="C907" s="26" t="s">
        <v>886</v>
      </c>
      <c r="D907" s="18" t="s">
        <v>704</v>
      </c>
      <c r="E907" s="19" t="s">
        <v>44</v>
      </c>
      <c r="F907" s="19">
        <v>30</v>
      </c>
      <c r="G907" s="343">
        <v>1.85</v>
      </c>
      <c r="H907" s="21">
        <v>20</v>
      </c>
      <c r="I907" s="476">
        <f t="shared" si="50"/>
        <v>2.22</v>
      </c>
    </row>
    <row r="908" spans="1:9" ht="22.5" customHeight="1">
      <c r="A908" s="72" t="s">
        <v>934</v>
      </c>
      <c r="B908" s="593">
        <v>50996</v>
      </c>
      <c r="C908" s="26" t="s">
        <v>886</v>
      </c>
      <c r="D908" s="18" t="s">
        <v>704</v>
      </c>
      <c r="E908" s="19" t="s">
        <v>44</v>
      </c>
      <c r="F908" s="19">
        <v>30</v>
      </c>
      <c r="G908" s="343">
        <v>1.85</v>
      </c>
      <c r="H908" s="21">
        <v>20</v>
      </c>
      <c r="I908" s="476">
        <f t="shared" si="50"/>
        <v>2.22</v>
      </c>
    </row>
    <row r="909" spans="1:9" ht="22.5" customHeight="1">
      <c r="A909" s="72" t="s">
        <v>935</v>
      </c>
      <c r="B909" s="593">
        <v>50997</v>
      </c>
      <c r="C909" s="26" t="s">
        <v>886</v>
      </c>
      <c r="D909" s="18" t="s">
        <v>704</v>
      </c>
      <c r="E909" s="19" t="s">
        <v>44</v>
      </c>
      <c r="F909" s="19">
        <v>30</v>
      </c>
      <c r="G909" s="343">
        <v>1.85</v>
      </c>
      <c r="H909" s="21">
        <v>20</v>
      </c>
      <c r="I909" s="476">
        <f t="shared" si="50"/>
        <v>2.22</v>
      </c>
    </row>
    <row r="910" spans="1:9" ht="22.5" customHeight="1">
      <c r="A910" s="72" t="s">
        <v>936</v>
      </c>
      <c r="B910" s="593">
        <v>50998</v>
      </c>
      <c r="C910" s="26" t="s">
        <v>886</v>
      </c>
      <c r="D910" s="18" t="s">
        <v>704</v>
      </c>
      <c r="E910" s="19" t="s">
        <v>44</v>
      </c>
      <c r="F910" s="19">
        <v>30</v>
      </c>
      <c r="G910" s="343">
        <v>1.85</v>
      </c>
      <c r="H910" s="21">
        <v>20</v>
      </c>
      <c r="I910" s="476">
        <f t="shared" si="50"/>
        <v>2.22</v>
      </c>
    </row>
    <row r="911" spans="1:9" ht="22.5" customHeight="1">
      <c r="A911" s="72" t="s">
        <v>937</v>
      </c>
      <c r="B911" s="593">
        <v>50999</v>
      </c>
      <c r="C911" s="26" t="s">
        <v>886</v>
      </c>
      <c r="D911" s="18" t="s">
        <v>704</v>
      </c>
      <c r="E911" s="19" t="s">
        <v>44</v>
      </c>
      <c r="F911" s="19">
        <v>30</v>
      </c>
      <c r="G911" s="343">
        <v>1.85</v>
      </c>
      <c r="H911" s="21">
        <v>20</v>
      </c>
      <c r="I911" s="476">
        <f t="shared" si="50"/>
        <v>2.22</v>
      </c>
    </row>
    <row r="912" spans="1:9" ht="22.5" customHeight="1">
      <c r="A912" s="72" t="s">
        <v>938</v>
      </c>
      <c r="B912" s="593">
        <v>51000</v>
      </c>
      <c r="C912" s="26" t="s">
        <v>886</v>
      </c>
      <c r="D912" s="18" t="s">
        <v>704</v>
      </c>
      <c r="E912" s="19" t="s">
        <v>44</v>
      </c>
      <c r="F912" s="19">
        <v>30</v>
      </c>
      <c r="G912" s="343">
        <v>1.85</v>
      </c>
      <c r="H912" s="21">
        <v>20</v>
      </c>
      <c r="I912" s="476">
        <f t="shared" si="50"/>
        <v>2.22</v>
      </c>
    </row>
    <row r="913" spans="1:9" ht="22.5" customHeight="1">
      <c r="A913" s="72" t="s">
        <v>1236</v>
      </c>
      <c r="B913" s="593">
        <v>52422</v>
      </c>
      <c r="C913" s="26" t="s">
        <v>886</v>
      </c>
      <c r="D913" s="18" t="s">
        <v>704</v>
      </c>
      <c r="E913" s="19" t="s">
        <v>44</v>
      </c>
      <c r="F913" s="19">
        <v>30</v>
      </c>
      <c r="G913" s="343">
        <v>1.85</v>
      </c>
      <c r="H913" s="21">
        <v>20</v>
      </c>
      <c r="I913" s="476">
        <f t="shared" si="50"/>
        <v>2.22</v>
      </c>
    </row>
    <row r="914" spans="1:9" ht="23.25" customHeight="1" thickBot="1">
      <c r="A914" s="25"/>
      <c r="B914" s="580"/>
      <c r="C914" s="26"/>
      <c r="D914" s="18"/>
      <c r="E914" s="29"/>
      <c r="F914" s="29"/>
      <c r="G914" s="351"/>
      <c r="H914" s="21"/>
      <c r="I914" s="477"/>
    </row>
    <row r="915" spans="1:9" ht="23.25" customHeight="1" hidden="1">
      <c r="A915" s="25" t="s">
        <v>109</v>
      </c>
      <c r="B915" s="580"/>
      <c r="C915" s="26" t="s">
        <v>417</v>
      </c>
      <c r="D915" s="18" t="s">
        <v>98</v>
      </c>
      <c r="E915" s="29" t="s">
        <v>43</v>
      </c>
      <c r="F915" s="27">
        <v>1</v>
      </c>
      <c r="G915" s="351">
        <v>58.07</v>
      </c>
      <c r="H915" s="21">
        <v>20</v>
      </c>
      <c r="I915" s="477">
        <f>G915+G915*H915/100</f>
        <v>69.684</v>
      </c>
    </row>
    <row r="916" spans="1:9" ht="23.25" customHeight="1" hidden="1">
      <c r="A916" s="25" t="s">
        <v>107</v>
      </c>
      <c r="B916" s="580"/>
      <c r="C916" s="26" t="s">
        <v>417</v>
      </c>
      <c r="D916" s="18" t="s">
        <v>98</v>
      </c>
      <c r="E916" s="29" t="s">
        <v>43</v>
      </c>
      <c r="F916" s="27">
        <v>1</v>
      </c>
      <c r="G916" s="351">
        <v>58.07</v>
      </c>
      <c r="H916" s="21">
        <v>20</v>
      </c>
      <c r="I916" s="477">
        <f>G916+G916*H916/100</f>
        <v>69.684</v>
      </c>
    </row>
    <row r="917" spans="1:9" ht="23.25" customHeight="1" hidden="1" thickBot="1">
      <c r="A917" s="25" t="s">
        <v>108</v>
      </c>
      <c r="B917" s="580"/>
      <c r="C917" s="26" t="s">
        <v>417</v>
      </c>
      <c r="D917" s="18" t="s">
        <v>98</v>
      </c>
      <c r="E917" s="29" t="s">
        <v>43</v>
      </c>
      <c r="F917" s="27">
        <v>1</v>
      </c>
      <c r="G917" s="351">
        <v>85.96</v>
      </c>
      <c r="H917" s="21">
        <v>20</v>
      </c>
      <c r="I917" s="477">
        <f>G917+G917*H917/100</f>
        <v>103.15199999999999</v>
      </c>
    </row>
    <row r="918" spans="1:9" ht="20.25">
      <c r="A918" s="285" t="s">
        <v>352</v>
      </c>
      <c r="B918" s="651"/>
      <c r="C918" s="244"/>
      <c r="D918" s="244"/>
      <c r="E918" s="244"/>
      <c r="F918" s="244"/>
      <c r="G918" s="244"/>
      <c r="H918" s="244"/>
      <c r="I918" s="245"/>
    </row>
    <row r="919" spans="1:9" ht="18">
      <c r="A919" s="474" t="s">
        <v>942</v>
      </c>
      <c r="B919" s="653">
        <v>50612</v>
      </c>
      <c r="C919" s="216" t="s">
        <v>418</v>
      </c>
      <c r="D919" s="39" t="s">
        <v>52</v>
      </c>
      <c r="E919" s="39" t="s">
        <v>186</v>
      </c>
      <c r="F919" s="39">
        <v>4</v>
      </c>
      <c r="G919" s="374">
        <v>1.24</v>
      </c>
      <c r="H919" s="39">
        <v>10</v>
      </c>
      <c r="I919" s="348">
        <f aca="true" t="shared" si="51" ref="I919:I969">G919+G919*H919/100</f>
        <v>1.3639999999999999</v>
      </c>
    </row>
    <row r="920" spans="1:9" ht="18">
      <c r="A920" s="474" t="s">
        <v>943</v>
      </c>
      <c r="B920" s="653">
        <v>50613</v>
      </c>
      <c r="C920" s="216" t="s">
        <v>418</v>
      </c>
      <c r="D920" s="39" t="s">
        <v>52</v>
      </c>
      <c r="E920" s="39" t="s">
        <v>186</v>
      </c>
      <c r="F920" s="39">
        <v>4</v>
      </c>
      <c r="G920" s="374">
        <v>1.24</v>
      </c>
      <c r="H920" s="39">
        <v>10</v>
      </c>
      <c r="I920" s="348">
        <f t="shared" si="51"/>
        <v>1.3639999999999999</v>
      </c>
    </row>
    <row r="921" spans="1:9" ht="18">
      <c r="A921" s="474" t="s">
        <v>944</v>
      </c>
      <c r="B921" s="653">
        <v>50636</v>
      </c>
      <c r="C921" s="216" t="s">
        <v>418</v>
      </c>
      <c r="D921" s="39" t="s">
        <v>52</v>
      </c>
      <c r="E921" s="39" t="s">
        <v>186</v>
      </c>
      <c r="F921" s="39">
        <v>4</v>
      </c>
      <c r="G921" s="374">
        <v>1.24</v>
      </c>
      <c r="H921" s="39">
        <v>10</v>
      </c>
      <c r="I921" s="348">
        <f>G921+G921*H921/100</f>
        <v>1.3639999999999999</v>
      </c>
    </row>
    <row r="922" spans="1:9" ht="18">
      <c r="A922" s="474" t="s">
        <v>945</v>
      </c>
      <c r="B922" s="653">
        <v>50637</v>
      </c>
      <c r="C922" s="216" t="s">
        <v>418</v>
      </c>
      <c r="D922" s="39" t="s">
        <v>52</v>
      </c>
      <c r="E922" s="39" t="s">
        <v>186</v>
      </c>
      <c r="F922" s="39">
        <v>4</v>
      </c>
      <c r="G922" s="374">
        <v>1.24</v>
      </c>
      <c r="H922" s="39">
        <v>10</v>
      </c>
      <c r="I922" s="348">
        <f>G922+G922*H922/100</f>
        <v>1.3639999999999999</v>
      </c>
    </row>
    <row r="923" spans="1:9" ht="18" hidden="1">
      <c r="A923" s="474" t="s">
        <v>518</v>
      </c>
      <c r="B923" s="653">
        <v>50455</v>
      </c>
      <c r="C923" s="216" t="s">
        <v>418</v>
      </c>
      <c r="D923" s="39" t="s">
        <v>52</v>
      </c>
      <c r="E923" s="39" t="s">
        <v>186</v>
      </c>
      <c r="F923" s="39">
        <v>1</v>
      </c>
      <c r="G923" s="374">
        <v>16.85</v>
      </c>
      <c r="H923" s="39">
        <v>10</v>
      </c>
      <c r="I923" s="348">
        <f t="shared" si="51"/>
        <v>18.535</v>
      </c>
    </row>
    <row r="924" spans="1:9" ht="18">
      <c r="A924" s="471" t="s">
        <v>946</v>
      </c>
      <c r="B924" s="599">
        <v>50599</v>
      </c>
      <c r="C924" s="216" t="s">
        <v>418</v>
      </c>
      <c r="D924" s="39" t="s">
        <v>52</v>
      </c>
      <c r="E924" s="39" t="s">
        <v>186</v>
      </c>
      <c r="F924" s="158">
        <v>1</v>
      </c>
      <c r="G924" s="374">
        <v>5.63</v>
      </c>
      <c r="H924" s="158">
        <v>10</v>
      </c>
      <c r="I924" s="347">
        <f t="shared" si="51"/>
        <v>6.193</v>
      </c>
    </row>
    <row r="925" spans="1:9" ht="18">
      <c r="A925" s="471" t="s">
        <v>947</v>
      </c>
      <c r="B925" s="599">
        <v>50600</v>
      </c>
      <c r="C925" s="216" t="s">
        <v>418</v>
      </c>
      <c r="D925" s="39" t="s">
        <v>52</v>
      </c>
      <c r="E925" s="158" t="s">
        <v>186</v>
      </c>
      <c r="F925" s="158">
        <v>1</v>
      </c>
      <c r="G925" s="688">
        <v>5.63</v>
      </c>
      <c r="H925" s="158">
        <v>10</v>
      </c>
      <c r="I925" s="347">
        <f t="shared" si="51"/>
        <v>6.193</v>
      </c>
    </row>
    <row r="926" spans="1:9" ht="18" hidden="1">
      <c r="A926" s="471" t="s">
        <v>948</v>
      </c>
      <c r="B926" s="599"/>
      <c r="C926" s="216" t="s">
        <v>418</v>
      </c>
      <c r="D926" s="39" t="s">
        <v>52</v>
      </c>
      <c r="E926" s="158" t="s">
        <v>186</v>
      </c>
      <c r="F926" s="158">
        <v>1</v>
      </c>
      <c r="G926" s="688">
        <v>4.52</v>
      </c>
      <c r="H926" s="158">
        <v>10</v>
      </c>
      <c r="I926" s="347">
        <f t="shared" si="51"/>
        <v>4.9719999999999995</v>
      </c>
    </row>
    <row r="927" spans="1:9" ht="18">
      <c r="A927" s="471" t="s">
        <v>949</v>
      </c>
      <c r="B927" s="599">
        <v>50602</v>
      </c>
      <c r="C927" s="216" t="s">
        <v>418</v>
      </c>
      <c r="D927" s="39" t="s">
        <v>52</v>
      </c>
      <c r="E927" s="158" t="s">
        <v>186</v>
      </c>
      <c r="F927" s="158">
        <v>1</v>
      </c>
      <c r="G927" s="688">
        <v>5.63</v>
      </c>
      <c r="H927" s="158">
        <v>10</v>
      </c>
      <c r="I927" s="347">
        <f t="shared" si="51"/>
        <v>6.193</v>
      </c>
    </row>
    <row r="928" spans="1:9" ht="18">
      <c r="A928" s="76" t="s">
        <v>525</v>
      </c>
      <c r="B928" s="628">
        <v>50156</v>
      </c>
      <c r="C928" s="162" t="s">
        <v>418</v>
      </c>
      <c r="D928" s="74" t="s">
        <v>52</v>
      </c>
      <c r="E928" s="163" t="s">
        <v>186</v>
      </c>
      <c r="F928" s="77">
        <v>8</v>
      </c>
      <c r="G928" s="350">
        <v>2.2</v>
      </c>
      <c r="H928" s="67">
        <v>10</v>
      </c>
      <c r="I928" s="347">
        <f t="shared" si="51"/>
        <v>2.4200000000000004</v>
      </c>
    </row>
    <row r="929" spans="1:9" ht="18">
      <c r="A929" s="25" t="s">
        <v>225</v>
      </c>
      <c r="B929" s="580">
        <v>6237</v>
      </c>
      <c r="C929" s="26" t="s">
        <v>418</v>
      </c>
      <c r="D929" s="18" t="s">
        <v>52</v>
      </c>
      <c r="E929" s="29" t="s">
        <v>186</v>
      </c>
      <c r="F929" s="27">
        <v>8</v>
      </c>
      <c r="G929" s="351">
        <v>3.08</v>
      </c>
      <c r="H929" s="21">
        <v>10</v>
      </c>
      <c r="I929" s="348">
        <f t="shared" si="51"/>
        <v>3.388</v>
      </c>
    </row>
    <row r="930" spans="1:9" ht="18">
      <c r="A930" s="25" t="s">
        <v>950</v>
      </c>
      <c r="B930" s="580">
        <v>50563</v>
      </c>
      <c r="C930" s="26" t="s">
        <v>418</v>
      </c>
      <c r="D930" s="18" t="s">
        <v>52</v>
      </c>
      <c r="E930" s="29" t="s">
        <v>186</v>
      </c>
      <c r="F930" s="27">
        <v>1</v>
      </c>
      <c r="G930" s="351">
        <v>17.4</v>
      </c>
      <c r="H930" s="21">
        <v>10</v>
      </c>
      <c r="I930" s="348">
        <f t="shared" si="51"/>
        <v>19.139999999999997</v>
      </c>
    </row>
    <row r="931" spans="1:9" ht="18" hidden="1">
      <c r="A931" s="25" t="s">
        <v>951</v>
      </c>
      <c r="B931" s="580">
        <v>50573</v>
      </c>
      <c r="C931" s="26" t="s">
        <v>418</v>
      </c>
      <c r="D931" s="18" t="s">
        <v>52</v>
      </c>
      <c r="E931" s="29" t="s">
        <v>186</v>
      </c>
      <c r="F931" s="27">
        <v>1</v>
      </c>
      <c r="G931" s="351">
        <v>1.45</v>
      </c>
      <c r="H931" s="21">
        <v>10</v>
      </c>
      <c r="I931" s="348">
        <f t="shared" si="51"/>
        <v>1.595</v>
      </c>
    </row>
    <row r="932" spans="1:9" ht="23.25" customHeight="1">
      <c r="A932" s="25" t="s">
        <v>952</v>
      </c>
      <c r="B932" s="580">
        <v>50562</v>
      </c>
      <c r="C932" s="26" t="s">
        <v>418</v>
      </c>
      <c r="D932" s="18" t="s">
        <v>52</v>
      </c>
      <c r="E932" s="29" t="s">
        <v>186</v>
      </c>
      <c r="F932" s="27">
        <v>1</v>
      </c>
      <c r="G932" s="351">
        <v>15.94</v>
      </c>
      <c r="H932" s="21">
        <v>10</v>
      </c>
      <c r="I932" s="348">
        <f t="shared" si="51"/>
        <v>17.534</v>
      </c>
    </row>
    <row r="933" spans="1:9" ht="18">
      <c r="A933" s="25" t="s">
        <v>953</v>
      </c>
      <c r="B933" s="580">
        <v>50572</v>
      </c>
      <c r="C933" s="26" t="s">
        <v>418</v>
      </c>
      <c r="D933" s="18" t="s">
        <v>52</v>
      </c>
      <c r="E933" s="29" t="s">
        <v>186</v>
      </c>
      <c r="F933" s="27">
        <v>1</v>
      </c>
      <c r="G933" s="351">
        <v>17.39</v>
      </c>
      <c r="H933" s="21">
        <v>10</v>
      </c>
      <c r="I933" s="348">
        <f t="shared" si="51"/>
        <v>19.129</v>
      </c>
    </row>
    <row r="934" spans="1:9" ht="18">
      <c r="A934" s="689" t="s">
        <v>954</v>
      </c>
      <c r="B934" s="580">
        <v>50561</v>
      </c>
      <c r="C934" s="26" t="s">
        <v>418</v>
      </c>
      <c r="D934" s="18" t="s">
        <v>52</v>
      </c>
      <c r="E934" s="29" t="s">
        <v>186</v>
      </c>
      <c r="F934" s="27">
        <v>1</v>
      </c>
      <c r="G934" s="351">
        <v>20.29</v>
      </c>
      <c r="H934" s="21">
        <v>10</v>
      </c>
      <c r="I934" s="348">
        <f>G934+G934*H934/100</f>
        <v>22.319</v>
      </c>
    </row>
    <row r="935" spans="1:9" ht="18">
      <c r="A935" s="25" t="s">
        <v>530</v>
      </c>
      <c r="B935" s="580">
        <v>50157</v>
      </c>
      <c r="C935" s="26" t="s">
        <v>418</v>
      </c>
      <c r="D935" s="18" t="s">
        <v>52</v>
      </c>
      <c r="E935" s="29" t="s">
        <v>186</v>
      </c>
      <c r="F935" s="27">
        <v>1</v>
      </c>
      <c r="G935" s="351">
        <v>21.67</v>
      </c>
      <c r="H935" s="21">
        <v>10</v>
      </c>
      <c r="I935" s="348">
        <f t="shared" si="51"/>
        <v>23.837000000000003</v>
      </c>
    </row>
    <row r="936" spans="1:9" ht="18">
      <c r="A936" s="53" t="s">
        <v>528</v>
      </c>
      <c r="B936" s="578">
        <v>50158</v>
      </c>
      <c r="C936" s="26" t="s">
        <v>418</v>
      </c>
      <c r="D936" s="18" t="s">
        <v>52</v>
      </c>
      <c r="E936" s="19" t="s">
        <v>186</v>
      </c>
      <c r="F936" s="19">
        <v>1</v>
      </c>
      <c r="G936" s="351">
        <v>29.43</v>
      </c>
      <c r="H936" s="21">
        <v>10</v>
      </c>
      <c r="I936" s="348">
        <f t="shared" si="51"/>
        <v>32.373</v>
      </c>
    </row>
    <row r="937" spans="1:9" ht="18" hidden="1">
      <c r="A937" s="53" t="s">
        <v>519</v>
      </c>
      <c r="B937" s="658"/>
      <c r="C937" s="26" t="s">
        <v>418</v>
      </c>
      <c r="D937" s="18" t="s">
        <v>52</v>
      </c>
      <c r="E937" s="19" t="s">
        <v>186</v>
      </c>
      <c r="F937" s="19">
        <v>1</v>
      </c>
      <c r="G937" s="351">
        <v>2.08</v>
      </c>
      <c r="H937" s="21">
        <v>10</v>
      </c>
      <c r="I937" s="348">
        <f t="shared" si="51"/>
        <v>2.2880000000000003</v>
      </c>
    </row>
    <row r="938" spans="1:9" ht="18" hidden="1">
      <c r="A938" s="53" t="s">
        <v>226</v>
      </c>
      <c r="B938" s="578"/>
      <c r="C938" s="26" t="s">
        <v>418</v>
      </c>
      <c r="D938" s="18" t="s">
        <v>52</v>
      </c>
      <c r="E938" s="19" t="s">
        <v>186</v>
      </c>
      <c r="F938" s="19">
        <v>1</v>
      </c>
      <c r="G938" s="351">
        <v>23.8</v>
      </c>
      <c r="H938" s="21">
        <v>10</v>
      </c>
      <c r="I938" s="348">
        <f t="shared" si="51"/>
        <v>26.18</v>
      </c>
    </row>
    <row r="939" spans="1:9" ht="18">
      <c r="A939" s="25" t="s">
        <v>672</v>
      </c>
      <c r="B939" s="580">
        <v>50638</v>
      </c>
      <c r="C939" s="26" t="s">
        <v>418</v>
      </c>
      <c r="D939" s="18" t="s">
        <v>52</v>
      </c>
      <c r="E939" s="29" t="s">
        <v>186</v>
      </c>
      <c r="F939" s="27">
        <v>1</v>
      </c>
      <c r="G939" s="351">
        <v>33.74</v>
      </c>
      <c r="H939" s="21">
        <v>10</v>
      </c>
      <c r="I939" s="348">
        <f t="shared" si="51"/>
        <v>37.114000000000004</v>
      </c>
    </row>
    <row r="940" spans="1:9" ht="18" hidden="1">
      <c r="A940" s="25" t="s">
        <v>227</v>
      </c>
      <c r="B940" s="659"/>
      <c r="C940" s="26" t="s">
        <v>418</v>
      </c>
      <c r="D940" s="18" t="s">
        <v>52</v>
      </c>
      <c r="E940" s="29" t="s">
        <v>186</v>
      </c>
      <c r="F940" s="27">
        <v>1</v>
      </c>
      <c r="G940" s="351">
        <v>25.41</v>
      </c>
      <c r="H940" s="21">
        <v>10</v>
      </c>
      <c r="I940" s="348">
        <f t="shared" si="51"/>
        <v>27.951</v>
      </c>
    </row>
    <row r="941" spans="1:9" ht="18">
      <c r="A941" s="25" t="s">
        <v>261</v>
      </c>
      <c r="B941" s="580">
        <v>6239</v>
      </c>
      <c r="C941" s="26" t="s">
        <v>418</v>
      </c>
      <c r="D941" s="18" t="s">
        <v>52</v>
      </c>
      <c r="E941" s="29" t="s">
        <v>186</v>
      </c>
      <c r="F941" s="27">
        <v>8</v>
      </c>
      <c r="G941" s="351">
        <v>27.53</v>
      </c>
      <c r="H941" s="21">
        <v>10</v>
      </c>
      <c r="I941" s="348">
        <f t="shared" si="51"/>
        <v>30.283</v>
      </c>
    </row>
    <row r="942" spans="1:9" ht="18">
      <c r="A942" s="25" t="s">
        <v>262</v>
      </c>
      <c r="B942" s="580">
        <v>50162</v>
      </c>
      <c r="C942" s="26" t="s">
        <v>418</v>
      </c>
      <c r="D942" s="18" t="s">
        <v>52</v>
      </c>
      <c r="E942" s="29" t="s">
        <v>186</v>
      </c>
      <c r="F942" s="27">
        <v>1</v>
      </c>
      <c r="G942" s="351">
        <v>27.72</v>
      </c>
      <c r="H942" s="21">
        <v>10</v>
      </c>
      <c r="I942" s="348">
        <f t="shared" si="51"/>
        <v>30.491999999999997</v>
      </c>
    </row>
    <row r="943" spans="1:9" ht="18">
      <c r="A943" s="25" t="s">
        <v>228</v>
      </c>
      <c r="B943" s="580">
        <v>50163</v>
      </c>
      <c r="C943" s="26" t="s">
        <v>418</v>
      </c>
      <c r="D943" s="18" t="s">
        <v>52</v>
      </c>
      <c r="E943" s="29" t="s">
        <v>186</v>
      </c>
      <c r="F943" s="27">
        <v>1</v>
      </c>
      <c r="G943" s="351">
        <v>27.19</v>
      </c>
      <c r="H943" s="21">
        <v>10</v>
      </c>
      <c r="I943" s="348">
        <f t="shared" si="51"/>
        <v>29.909000000000002</v>
      </c>
    </row>
    <row r="944" spans="1:9" ht="18">
      <c r="A944" s="25" t="s">
        <v>229</v>
      </c>
      <c r="B944" s="580">
        <v>6234</v>
      </c>
      <c r="C944" s="26" t="s">
        <v>418</v>
      </c>
      <c r="D944" s="18" t="s">
        <v>52</v>
      </c>
      <c r="E944" s="29" t="s">
        <v>186</v>
      </c>
      <c r="F944" s="27">
        <v>1</v>
      </c>
      <c r="G944" s="351">
        <v>24.37</v>
      </c>
      <c r="H944" s="21">
        <v>10</v>
      </c>
      <c r="I944" s="348">
        <f t="shared" si="51"/>
        <v>26.807000000000002</v>
      </c>
    </row>
    <row r="945" spans="1:9" ht="18">
      <c r="A945" s="25" t="s">
        <v>522</v>
      </c>
      <c r="B945" s="580">
        <v>50279</v>
      </c>
      <c r="C945" s="26" t="s">
        <v>418</v>
      </c>
      <c r="D945" s="18" t="s">
        <v>52</v>
      </c>
      <c r="E945" s="29" t="s">
        <v>186</v>
      </c>
      <c r="F945" s="27">
        <v>1</v>
      </c>
      <c r="G945" s="351">
        <v>24.62</v>
      </c>
      <c r="H945" s="21">
        <v>10</v>
      </c>
      <c r="I945" s="348">
        <f>G945+G945*H945/100</f>
        <v>27.082</v>
      </c>
    </row>
    <row r="946" spans="1:9" ht="18">
      <c r="A946" s="25" t="s">
        <v>478</v>
      </c>
      <c r="B946" s="580">
        <v>50164</v>
      </c>
      <c r="C946" s="26" t="s">
        <v>418</v>
      </c>
      <c r="D946" s="18" t="s">
        <v>52</v>
      </c>
      <c r="E946" s="29" t="s">
        <v>186</v>
      </c>
      <c r="F946" s="27">
        <v>1</v>
      </c>
      <c r="G946" s="351">
        <v>28.08</v>
      </c>
      <c r="H946" s="21">
        <v>10</v>
      </c>
      <c r="I946" s="348">
        <f t="shared" si="51"/>
        <v>30.887999999999998</v>
      </c>
    </row>
    <row r="947" spans="1:9" ht="18">
      <c r="A947" s="53" t="s">
        <v>230</v>
      </c>
      <c r="B947" s="578">
        <v>50165</v>
      </c>
      <c r="C947" s="26" t="s">
        <v>418</v>
      </c>
      <c r="D947" s="18" t="s">
        <v>52</v>
      </c>
      <c r="E947" s="19" t="s">
        <v>186</v>
      </c>
      <c r="F947" s="19">
        <v>25</v>
      </c>
      <c r="G947" s="351">
        <v>20.43</v>
      </c>
      <c r="H947" s="21">
        <v>10</v>
      </c>
      <c r="I947" s="348">
        <f t="shared" si="51"/>
        <v>22.473</v>
      </c>
    </row>
    <row r="948" spans="1:9" ht="18">
      <c r="A948" s="53" t="s">
        <v>479</v>
      </c>
      <c r="B948" s="578"/>
      <c r="C948" s="26" t="s">
        <v>418</v>
      </c>
      <c r="D948" s="18" t="s">
        <v>52</v>
      </c>
      <c r="E948" s="19" t="s">
        <v>186</v>
      </c>
      <c r="F948" s="19">
        <v>25</v>
      </c>
      <c r="G948" s="351">
        <v>0.82</v>
      </c>
      <c r="H948" s="21">
        <v>10</v>
      </c>
      <c r="I948" s="348">
        <f t="shared" si="51"/>
        <v>0.9019999999999999</v>
      </c>
    </row>
    <row r="949" spans="1:9" ht="18">
      <c r="A949" s="53" t="s">
        <v>1177</v>
      </c>
      <c r="B949" s="578">
        <v>50737</v>
      </c>
      <c r="C949" s="26" t="s">
        <v>418</v>
      </c>
      <c r="D949" s="18" t="s">
        <v>52</v>
      </c>
      <c r="E949" s="19" t="s">
        <v>186</v>
      </c>
      <c r="F949" s="19">
        <v>8</v>
      </c>
      <c r="G949" s="351">
        <v>4.11</v>
      </c>
      <c r="H949" s="21">
        <v>10</v>
      </c>
      <c r="I949" s="348">
        <f t="shared" si="51"/>
        <v>4.521000000000001</v>
      </c>
    </row>
    <row r="950" spans="1:9" ht="18">
      <c r="A950" s="53" t="s">
        <v>1176</v>
      </c>
      <c r="B950" s="578">
        <v>50736</v>
      </c>
      <c r="C950" s="26" t="s">
        <v>418</v>
      </c>
      <c r="D950" s="18" t="s">
        <v>52</v>
      </c>
      <c r="E950" s="19" t="s">
        <v>186</v>
      </c>
      <c r="F950" s="19">
        <v>8</v>
      </c>
      <c r="G950" s="351">
        <v>4.11</v>
      </c>
      <c r="H950" s="21">
        <v>10</v>
      </c>
      <c r="I950" s="348">
        <f t="shared" si="51"/>
        <v>4.521000000000001</v>
      </c>
    </row>
    <row r="951" spans="1:9" ht="18">
      <c r="A951" s="53" t="s">
        <v>1175</v>
      </c>
      <c r="B951" s="578">
        <v>50735</v>
      </c>
      <c r="C951" s="26" t="s">
        <v>418</v>
      </c>
      <c r="D951" s="18" t="s">
        <v>52</v>
      </c>
      <c r="E951" s="19" t="s">
        <v>186</v>
      </c>
      <c r="F951" s="19">
        <v>8</v>
      </c>
      <c r="G951" s="351">
        <v>4.11</v>
      </c>
      <c r="H951" s="21">
        <v>10</v>
      </c>
      <c r="I951" s="348">
        <f t="shared" si="51"/>
        <v>4.521000000000001</v>
      </c>
    </row>
    <row r="952" spans="1:9" ht="18">
      <c r="A952" s="53" t="s">
        <v>1174</v>
      </c>
      <c r="B952" s="578">
        <v>50849</v>
      </c>
      <c r="C952" s="26" t="s">
        <v>418</v>
      </c>
      <c r="D952" s="18" t="s">
        <v>52</v>
      </c>
      <c r="E952" s="19" t="s">
        <v>186</v>
      </c>
      <c r="F952" s="19">
        <v>8</v>
      </c>
      <c r="G952" s="351">
        <v>3.84</v>
      </c>
      <c r="H952" s="21">
        <v>10</v>
      </c>
      <c r="I952" s="348">
        <f t="shared" si="51"/>
        <v>4.224</v>
      </c>
    </row>
    <row r="953" spans="1:9" ht="18">
      <c r="A953" s="53" t="s">
        <v>1180</v>
      </c>
      <c r="B953" s="578">
        <v>50819</v>
      </c>
      <c r="C953" s="26" t="s">
        <v>418</v>
      </c>
      <c r="D953" s="18" t="s">
        <v>52</v>
      </c>
      <c r="E953" s="19" t="s">
        <v>186</v>
      </c>
      <c r="F953" s="19">
        <v>8</v>
      </c>
      <c r="G953" s="351">
        <v>4.11</v>
      </c>
      <c r="H953" s="21">
        <v>10</v>
      </c>
      <c r="I953" s="348">
        <f t="shared" si="51"/>
        <v>4.521000000000001</v>
      </c>
    </row>
    <row r="954" spans="1:9" ht="18">
      <c r="A954" s="53" t="s">
        <v>1172</v>
      </c>
      <c r="B954" s="578">
        <v>51201</v>
      </c>
      <c r="C954" s="26" t="s">
        <v>418</v>
      </c>
      <c r="D954" s="18" t="s">
        <v>52</v>
      </c>
      <c r="E954" s="19" t="s">
        <v>186</v>
      </c>
      <c r="F954" s="19">
        <v>15</v>
      </c>
      <c r="G954" s="351">
        <v>9.8</v>
      </c>
      <c r="H954" s="21">
        <v>10</v>
      </c>
      <c r="I954" s="348">
        <f t="shared" si="51"/>
        <v>10.780000000000001</v>
      </c>
    </row>
    <row r="955" spans="1:9" ht="18">
      <c r="A955" s="53" t="s">
        <v>1173</v>
      </c>
      <c r="B955" s="578">
        <v>50742</v>
      </c>
      <c r="C955" s="26" t="s">
        <v>418</v>
      </c>
      <c r="D955" s="18" t="s">
        <v>52</v>
      </c>
      <c r="E955" s="19" t="s">
        <v>186</v>
      </c>
      <c r="F955" s="19">
        <v>15</v>
      </c>
      <c r="G955" s="351">
        <v>7.3</v>
      </c>
      <c r="H955" s="21">
        <v>10</v>
      </c>
      <c r="I955" s="348">
        <f t="shared" si="51"/>
        <v>8.03</v>
      </c>
    </row>
    <row r="956" spans="1:9" ht="18">
      <c r="A956" s="53" t="s">
        <v>231</v>
      </c>
      <c r="B956" s="578">
        <v>50166</v>
      </c>
      <c r="C956" s="26" t="s">
        <v>418</v>
      </c>
      <c r="D956" s="18" t="s">
        <v>52</v>
      </c>
      <c r="E956" s="19" t="s">
        <v>186</v>
      </c>
      <c r="F956" s="19">
        <v>1</v>
      </c>
      <c r="G956" s="351">
        <v>20.79</v>
      </c>
      <c r="H956" s="21">
        <v>10</v>
      </c>
      <c r="I956" s="348">
        <f t="shared" si="51"/>
        <v>22.869</v>
      </c>
    </row>
    <row r="957" spans="1:9" ht="18">
      <c r="A957" s="25" t="s">
        <v>526</v>
      </c>
      <c r="B957" s="580">
        <v>50167</v>
      </c>
      <c r="C957" s="26" t="s">
        <v>418</v>
      </c>
      <c r="D957" s="18" t="s">
        <v>52</v>
      </c>
      <c r="E957" s="29" t="s">
        <v>186</v>
      </c>
      <c r="F957" s="27">
        <v>8</v>
      </c>
      <c r="G957" s="351">
        <v>2.2</v>
      </c>
      <c r="H957" s="21">
        <v>10</v>
      </c>
      <c r="I957" s="348">
        <f t="shared" si="51"/>
        <v>2.4200000000000004</v>
      </c>
    </row>
    <row r="958" spans="1:9" ht="18" hidden="1">
      <c r="A958" s="25" t="s">
        <v>232</v>
      </c>
      <c r="B958" s="580"/>
      <c r="C958" s="26" t="s">
        <v>418</v>
      </c>
      <c r="D958" s="18" t="s">
        <v>52</v>
      </c>
      <c r="E958" s="29" t="s">
        <v>186</v>
      </c>
      <c r="F958" s="27">
        <v>8</v>
      </c>
      <c r="G958" s="351">
        <v>2.46</v>
      </c>
      <c r="H958" s="21">
        <v>10</v>
      </c>
      <c r="I958" s="348">
        <f t="shared" si="51"/>
        <v>2.706</v>
      </c>
    </row>
    <row r="959" spans="1:9" ht="18">
      <c r="A959" s="25" t="s">
        <v>233</v>
      </c>
      <c r="B959" s="580">
        <v>50171</v>
      </c>
      <c r="C959" s="26" t="s">
        <v>418</v>
      </c>
      <c r="D959" s="18" t="s">
        <v>52</v>
      </c>
      <c r="E959" s="29" t="s">
        <v>186</v>
      </c>
      <c r="F959" s="27">
        <v>8</v>
      </c>
      <c r="G959" s="351">
        <v>2.61</v>
      </c>
      <c r="H959" s="21">
        <v>10</v>
      </c>
      <c r="I959" s="348">
        <f t="shared" si="51"/>
        <v>2.871</v>
      </c>
    </row>
    <row r="960" spans="1:9" ht="18">
      <c r="A960" s="25" t="s">
        <v>527</v>
      </c>
      <c r="B960" s="580">
        <v>50444</v>
      </c>
      <c r="C960" s="26" t="s">
        <v>418</v>
      </c>
      <c r="D960" s="18" t="s">
        <v>52</v>
      </c>
      <c r="E960" s="29" t="s">
        <v>186</v>
      </c>
      <c r="F960" s="27">
        <v>8</v>
      </c>
      <c r="G960" s="351">
        <v>2.21</v>
      </c>
      <c r="H960" s="21">
        <v>10</v>
      </c>
      <c r="I960" s="348">
        <f t="shared" si="51"/>
        <v>2.431</v>
      </c>
    </row>
    <row r="961" spans="1:9" ht="18" hidden="1">
      <c r="A961" s="25" t="s">
        <v>529</v>
      </c>
      <c r="B961" s="580">
        <v>50282</v>
      </c>
      <c r="C961" s="26" t="s">
        <v>418</v>
      </c>
      <c r="D961" s="18" t="s">
        <v>52</v>
      </c>
      <c r="E961" s="29" t="s">
        <v>186</v>
      </c>
      <c r="F961" s="27">
        <v>8</v>
      </c>
      <c r="G961" s="351">
        <v>1.86</v>
      </c>
      <c r="H961" s="21">
        <v>10</v>
      </c>
      <c r="I961" s="348">
        <f t="shared" si="51"/>
        <v>2.0460000000000003</v>
      </c>
    </row>
    <row r="962" spans="1:9" ht="18">
      <c r="A962" s="25" t="s">
        <v>1178</v>
      </c>
      <c r="B962" s="580">
        <v>52138</v>
      </c>
      <c r="C962" s="26" t="s">
        <v>418</v>
      </c>
      <c r="D962" s="18" t="s">
        <v>52</v>
      </c>
      <c r="E962" s="29" t="s">
        <v>186</v>
      </c>
      <c r="F962" s="27">
        <v>8</v>
      </c>
      <c r="G962" s="351">
        <v>2.53</v>
      </c>
      <c r="H962" s="21">
        <v>10</v>
      </c>
      <c r="I962" s="348">
        <f t="shared" si="51"/>
        <v>2.783</v>
      </c>
    </row>
    <row r="963" spans="1:9" ht="18">
      <c r="A963" s="25" t="s">
        <v>1179</v>
      </c>
      <c r="B963" s="580">
        <v>52137</v>
      </c>
      <c r="C963" s="26" t="s">
        <v>418</v>
      </c>
      <c r="D963" s="18" t="s">
        <v>52</v>
      </c>
      <c r="E963" s="29" t="s">
        <v>186</v>
      </c>
      <c r="F963" s="27">
        <v>8</v>
      </c>
      <c r="G963" s="351">
        <v>2.34</v>
      </c>
      <c r="H963" s="21">
        <v>10</v>
      </c>
      <c r="I963" s="348">
        <f t="shared" si="51"/>
        <v>2.574</v>
      </c>
    </row>
    <row r="964" spans="1:9" ht="18">
      <c r="A964" s="25" t="s">
        <v>1181</v>
      </c>
      <c r="B964" s="580">
        <v>52139</v>
      </c>
      <c r="C964" s="26" t="s">
        <v>418</v>
      </c>
      <c r="D964" s="18" t="s">
        <v>52</v>
      </c>
      <c r="E964" s="29" t="s">
        <v>186</v>
      </c>
      <c r="F964" s="27">
        <v>1</v>
      </c>
      <c r="G964" s="351">
        <v>31.56</v>
      </c>
      <c r="H964" s="21">
        <v>10</v>
      </c>
      <c r="I964" s="348">
        <f t="shared" si="51"/>
        <v>34.716</v>
      </c>
    </row>
    <row r="965" spans="1:9" ht="18">
      <c r="A965" s="115" t="s">
        <v>520</v>
      </c>
      <c r="B965" s="588">
        <v>50442</v>
      </c>
      <c r="C965" s="26" t="s">
        <v>418</v>
      </c>
      <c r="D965" s="18" t="s">
        <v>52</v>
      </c>
      <c r="E965" s="27" t="s">
        <v>186</v>
      </c>
      <c r="F965" s="27">
        <v>8</v>
      </c>
      <c r="G965" s="351">
        <v>3.25</v>
      </c>
      <c r="H965" s="21">
        <v>10</v>
      </c>
      <c r="I965" s="348">
        <f t="shared" si="51"/>
        <v>3.575</v>
      </c>
    </row>
    <row r="966" spans="1:9" ht="18">
      <c r="A966" s="25" t="s">
        <v>248</v>
      </c>
      <c r="B966" s="580">
        <v>50228</v>
      </c>
      <c r="C966" s="26" t="s">
        <v>418</v>
      </c>
      <c r="D966" s="18" t="s">
        <v>52</v>
      </c>
      <c r="E966" s="29" t="s">
        <v>186</v>
      </c>
      <c r="F966" s="27">
        <v>8</v>
      </c>
      <c r="G966" s="351">
        <v>2.93</v>
      </c>
      <c r="H966" s="21">
        <v>10</v>
      </c>
      <c r="I966" s="348">
        <f t="shared" si="51"/>
        <v>3.2230000000000003</v>
      </c>
    </row>
    <row r="967" spans="1:9" ht="18">
      <c r="A967" s="25" t="s">
        <v>521</v>
      </c>
      <c r="B967" s="580">
        <v>50226</v>
      </c>
      <c r="C967" s="26" t="s">
        <v>418</v>
      </c>
      <c r="D967" s="18" t="s">
        <v>52</v>
      </c>
      <c r="E967" s="29" t="s">
        <v>186</v>
      </c>
      <c r="F967" s="27">
        <v>8</v>
      </c>
      <c r="G967" s="351">
        <v>2.93</v>
      </c>
      <c r="H967" s="21">
        <v>10</v>
      </c>
      <c r="I967" s="348">
        <f t="shared" si="51"/>
        <v>3.2230000000000003</v>
      </c>
    </row>
    <row r="968" spans="1:9" ht="18">
      <c r="A968" s="25" t="s">
        <v>1170</v>
      </c>
      <c r="B968" s="580">
        <v>50845</v>
      </c>
      <c r="C968" s="26" t="s">
        <v>418</v>
      </c>
      <c r="D968" s="18" t="s">
        <v>52</v>
      </c>
      <c r="E968" s="29" t="s">
        <v>186</v>
      </c>
      <c r="F968" s="27">
        <v>8</v>
      </c>
      <c r="G968" s="351">
        <v>3.8</v>
      </c>
      <c r="H968" s="21">
        <v>10</v>
      </c>
      <c r="I968" s="348">
        <f t="shared" si="51"/>
        <v>4.18</v>
      </c>
    </row>
    <row r="969" spans="1:9" ht="36">
      <c r="A969" s="25" t="s">
        <v>1171</v>
      </c>
      <c r="B969" s="580">
        <v>50822</v>
      </c>
      <c r="C969" s="26" t="s">
        <v>418</v>
      </c>
      <c r="D969" s="18" t="s">
        <v>52</v>
      </c>
      <c r="E969" s="29" t="s">
        <v>186</v>
      </c>
      <c r="F969" s="27">
        <v>8</v>
      </c>
      <c r="G969" s="351">
        <v>3.8</v>
      </c>
      <c r="H969" s="21">
        <v>10</v>
      </c>
      <c r="I969" s="348">
        <f t="shared" si="51"/>
        <v>4.18</v>
      </c>
    </row>
    <row r="970" spans="1:9" ht="18">
      <c r="A970" s="25" t="s">
        <v>1166</v>
      </c>
      <c r="B970" s="580">
        <v>50564</v>
      </c>
      <c r="C970" s="26" t="s">
        <v>418</v>
      </c>
      <c r="D970" s="18" t="s">
        <v>52</v>
      </c>
      <c r="E970" s="29" t="s">
        <v>186</v>
      </c>
      <c r="F970" s="27">
        <v>20</v>
      </c>
      <c r="G970" s="351">
        <v>0.63</v>
      </c>
      <c r="H970" s="21">
        <v>10</v>
      </c>
      <c r="I970" s="348">
        <f>G970+G970*H970/100</f>
        <v>0.6930000000000001</v>
      </c>
    </row>
    <row r="971" spans="1:9" ht="36">
      <c r="A971" s="25" t="s">
        <v>1169</v>
      </c>
      <c r="B971" s="580">
        <v>50565</v>
      </c>
      <c r="C971" s="26" t="s">
        <v>418</v>
      </c>
      <c r="D971" s="18" t="s">
        <v>52</v>
      </c>
      <c r="E971" s="29" t="s">
        <v>186</v>
      </c>
      <c r="F971" s="27">
        <v>20</v>
      </c>
      <c r="G971" s="351">
        <v>0.63</v>
      </c>
      <c r="H971" s="21">
        <v>10</v>
      </c>
      <c r="I971" s="348">
        <f>G971+G971*H971/100</f>
        <v>0.6930000000000001</v>
      </c>
    </row>
    <row r="972" spans="1:9" ht="18">
      <c r="A972" s="25" t="s">
        <v>1167</v>
      </c>
      <c r="B972" s="580">
        <v>50240</v>
      </c>
      <c r="C972" s="26" t="s">
        <v>418</v>
      </c>
      <c r="D972" s="18" t="s">
        <v>52</v>
      </c>
      <c r="E972" s="29" t="s">
        <v>186</v>
      </c>
      <c r="F972" s="27">
        <v>20</v>
      </c>
      <c r="G972" s="351">
        <v>0.86</v>
      </c>
      <c r="H972" s="21">
        <v>10</v>
      </c>
      <c r="I972" s="348">
        <f>G972+G972*H972/100</f>
        <v>0.946</v>
      </c>
    </row>
    <row r="973" spans="1:9" ht="18.75" thickBot="1">
      <c r="A973" s="40" t="s">
        <v>1168</v>
      </c>
      <c r="B973" s="636">
        <v>50241</v>
      </c>
      <c r="C973" s="79" t="s">
        <v>418</v>
      </c>
      <c r="D973" s="41" t="s">
        <v>52</v>
      </c>
      <c r="E973" s="69" t="s">
        <v>186</v>
      </c>
      <c r="F973" s="42">
        <v>20</v>
      </c>
      <c r="G973" s="375">
        <v>0.86</v>
      </c>
      <c r="H973" s="43">
        <v>10</v>
      </c>
      <c r="I973" s="359">
        <f>G973+G973*H973/100</f>
        <v>0.946</v>
      </c>
    </row>
    <row r="974" spans="1:9" ht="18">
      <c r="A974" s="384"/>
      <c r="B974" s="640"/>
      <c r="C974" s="384"/>
      <c r="D974" s="328"/>
      <c r="E974" s="684"/>
      <c r="F974" s="329"/>
      <c r="G974" s="685"/>
      <c r="H974" s="184"/>
      <c r="I974" s="385"/>
    </row>
    <row r="975" spans="1:9" ht="20.25" hidden="1">
      <c r="A975" s="285" t="s">
        <v>958</v>
      </c>
      <c r="B975" s="651"/>
      <c r="C975" s="244"/>
      <c r="D975" s="244"/>
      <c r="E975" s="244"/>
      <c r="F975" s="244"/>
      <c r="G975" s="244"/>
      <c r="H975" s="244"/>
      <c r="I975" s="245"/>
    </row>
    <row r="976" spans="1:9" ht="18" hidden="1">
      <c r="A976" s="25" t="s">
        <v>960</v>
      </c>
      <c r="B976" s="580">
        <v>51170</v>
      </c>
      <c r="C976" s="26" t="s">
        <v>955</v>
      </c>
      <c r="D976" s="18" t="s">
        <v>63</v>
      </c>
      <c r="E976" s="29" t="s">
        <v>39</v>
      </c>
      <c r="F976" s="27">
        <v>64</v>
      </c>
      <c r="G976" s="351">
        <v>1.56</v>
      </c>
      <c r="H976" s="21">
        <v>20</v>
      </c>
      <c r="I976" s="348">
        <f aca="true" t="shared" si="52" ref="I976:I990">G976+G976*H976/100</f>
        <v>1.872</v>
      </c>
    </row>
    <row r="977" spans="1:9" ht="18" hidden="1">
      <c r="A977" s="25" t="s">
        <v>961</v>
      </c>
      <c r="B977" s="580">
        <v>51180</v>
      </c>
      <c r="C977" s="26" t="s">
        <v>955</v>
      </c>
      <c r="D977" s="18" t="s">
        <v>63</v>
      </c>
      <c r="E977" s="29" t="s">
        <v>44</v>
      </c>
      <c r="F977" s="27">
        <v>6</v>
      </c>
      <c r="G977" s="351">
        <v>5.92</v>
      </c>
      <c r="H977" s="21">
        <v>20</v>
      </c>
      <c r="I977" s="348">
        <f t="shared" si="52"/>
        <v>7.104</v>
      </c>
    </row>
    <row r="978" spans="1:9" ht="18" hidden="1">
      <c r="A978" s="25" t="s">
        <v>962</v>
      </c>
      <c r="B978" s="580">
        <v>51184</v>
      </c>
      <c r="C978" s="26" t="s">
        <v>929</v>
      </c>
      <c r="D978" s="18" t="s">
        <v>53</v>
      </c>
      <c r="E978" s="29" t="s">
        <v>43</v>
      </c>
      <c r="F978" s="27">
        <v>16</v>
      </c>
      <c r="G978" s="351">
        <v>2.14</v>
      </c>
      <c r="H978" s="21">
        <v>20</v>
      </c>
      <c r="I978" s="348">
        <f t="shared" si="52"/>
        <v>2.568</v>
      </c>
    </row>
    <row r="979" spans="1:9" ht="18" hidden="1">
      <c r="A979" s="25" t="s">
        <v>963</v>
      </c>
      <c r="B979" s="580">
        <v>51179</v>
      </c>
      <c r="C979" s="26" t="s">
        <v>956</v>
      </c>
      <c r="D979" s="18" t="s">
        <v>891</v>
      </c>
      <c r="E979" s="29" t="s">
        <v>44</v>
      </c>
      <c r="F979" s="27">
        <v>12</v>
      </c>
      <c r="G979" s="351">
        <v>1.93</v>
      </c>
      <c r="H979" s="21">
        <v>20</v>
      </c>
      <c r="I979" s="348">
        <f t="shared" si="52"/>
        <v>2.316</v>
      </c>
    </row>
    <row r="980" spans="1:9" ht="39.75" customHeight="1" hidden="1">
      <c r="A980" s="25" t="s">
        <v>964</v>
      </c>
      <c r="B980" s="580">
        <v>51171</v>
      </c>
      <c r="C980" s="26" t="s">
        <v>956</v>
      </c>
      <c r="D980" s="18" t="s">
        <v>63</v>
      </c>
      <c r="E980" s="29" t="s">
        <v>44</v>
      </c>
      <c r="F980" s="27">
        <v>36</v>
      </c>
      <c r="G980" s="351">
        <v>1.51</v>
      </c>
      <c r="H980" s="21">
        <v>20</v>
      </c>
      <c r="I980" s="348">
        <f t="shared" si="52"/>
        <v>1.812</v>
      </c>
    </row>
    <row r="981" spans="1:9" ht="40.5" customHeight="1" hidden="1">
      <c r="A981" s="25" t="s">
        <v>965</v>
      </c>
      <c r="B981" s="580">
        <v>51172</v>
      </c>
      <c r="C981" s="26" t="s">
        <v>956</v>
      </c>
      <c r="D981" s="18" t="s">
        <v>63</v>
      </c>
      <c r="E981" s="29" t="s">
        <v>44</v>
      </c>
      <c r="F981" s="27">
        <v>36</v>
      </c>
      <c r="G981" s="351">
        <v>1.51</v>
      </c>
      <c r="H981" s="21">
        <v>20</v>
      </c>
      <c r="I981" s="348">
        <f t="shared" si="52"/>
        <v>1.812</v>
      </c>
    </row>
    <row r="982" spans="1:9" ht="36" hidden="1">
      <c r="A982" s="25" t="s">
        <v>966</v>
      </c>
      <c r="B982" s="580">
        <v>51181</v>
      </c>
      <c r="C982" s="26" t="s">
        <v>956</v>
      </c>
      <c r="D982" s="18" t="s">
        <v>63</v>
      </c>
      <c r="E982" s="29" t="s">
        <v>44</v>
      </c>
      <c r="F982" s="27">
        <v>36</v>
      </c>
      <c r="G982" s="351">
        <v>1.51</v>
      </c>
      <c r="H982" s="21">
        <v>20</v>
      </c>
      <c r="I982" s="348">
        <f t="shared" si="52"/>
        <v>1.812</v>
      </c>
    </row>
    <row r="983" spans="1:9" ht="18" hidden="1">
      <c r="A983" s="25" t="s">
        <v>967</v>
      </c>
      <c r="B983" s="580">
        <v>51174</v>
      </c>
      <c r="C983" s="26" t="s">
        <v>956</v>
      </c>
      <c r="D983" s="18" t="s">
        <v>53</v>
      </c>
      <c r="E983" s="29" t="s">
        <v>44</v>
      </c>
      <c r="F983" s="27">
        <v>40</v>
      </c>
      <c r="G983" s="351">
        <v>0.69</v>
      </c>
      <c r="H983" s="21">
        <v>20</v>
      </c>
      <c r="I983" s="348">
        <f t="shared" si="52"/>
        <v>0.828</v>
      </c>
    </row>
    <row r="984" spans="1:9" ht="18" hidden="1">
      <c r="A984" s="25" t="s">
        <v>968</v>
      </c>
      <c r="B984" s="580">
        <v>51176</v>
      </c>
      <c r="C984" s="26" t="s">
        <v>956</v>
      </c>
      <c r="D984" s="18" t="s">
        <v>63</v>
      </c>
      <c r="E984" s="29" t="s">
        <v>44</v>
      </c>
      <c r="F984" s="27">
        <v>36</v>
      </c>
      <c r="G984" s="351">
        <v>0.45</v>
      </c>
      <c r="H984" s="21">
        <v>20</v>
      </c>
      <c r="I984" s="348">
        <f t="shared" si="52"/>
        <v>0.54</v>
      </c>
    </row>
    <row r="985" spans="1:9" ht="18" hidden="1">
      <c r="A985" s="25" t="s">
        <v>969</v>
      </c>
      <c r="B985" s="580">
        <v>51183</v>
      </c>
      <c r="C985" s="26" t="s">
        <v>956</v>
      </c>
      <c r="D985" s="18" t="s">
        <v>63</v>
      </c>
      <c r="E985" s="29" t="s">
        <v>186</v>
      </c>
      <c r="F985" s="27">
        <v>20</v>
      </c>
      <c r="G985" s="351">
        <v>1.98</v>
      </c>
      <c r="H985" s="21">
        <v>20</v>
      </c>
      <c r="I985" s="348">
        <f t="shared" si="52"/>
        <v>2.376</v>
      </c>
    </row>
    <row r="986" spans="1:9" ht="18" hidden="1">
      <c r="A986" s="25" t="s">
        <v>970</v>
      </c>
      <c r="B986" s="580">
        <v>51182</v>
      </c>
      <c r="C986" s="26" t="s">
        <v>956</v>
      </c>
      <c r="D986" s="18" t="s">
        <v>72</v>
      </c>
      <c r="E986" s="29" t="s">
        <v>44</v>
      </c>
      <c r="F986" s="27">
        <v>24</v>
      </c>
      <c r="G986" s="351">
        <v>2.39</v>
      </c>
      <c r="H986" s="21">
        <v>20</v>
      </c>
      <c r="I986" s="348">
        <f t="shared" si="52"/>
        <v>2.8680000000000003</v>
      </c>
    </row>
    <row r="987" spans="1:9" ht="18" hidden="1">
      <c r="A987" s="25" t="s">
        <v>971</v>
      </c>
      <c r="B987" s="580">
        <v>51173</v>
      </c>
      <c r="C987" s="26" t="s">
        <v>956</v>
      </c>
      <c r="D987" s="18" t="s">
        <v>72</v>
      </c>
      <c r="E987" s="29" t="s">
        <v>186</v>
      </c>
      <c r="F987" s="27">
        <v>30</v>
      </c>
      <c r="G987" s="351">
        <v>1.14</v>
      </c>
      <c r="H987" s="21">
        <v>20</v>
      </c>
      <c r="I987" s="348">
        <f t="shared" si="52"/>
        <v>1.3679999999999999</v>
      </c>
    </row>
    <row r="988" spans="1:9" ht="18" hidden="1">
      <c r="A988" s="25" t="s">
        <v>972</v>
      </c>
      <c r="B988" s="580">
        <v>51175</v>
      </c>
      <c r="C988" s="26" t="s">
        <v>956</v>
      </c>
      <c r="D988" s="18" t="s">
        <v>53</v>
      </c>
      <c r="E988" s="29" t="s">
        <v>186</v>
      </c>
      <c r="F988" s="27">
        <v>20</v>
      </c>
      <c r="G988" s="351">
        <v>0.77</v>
      </c>
      <c r="H988" s="21">
        <v>20</v>
      </c>
      <c r="I988" s="348">
        <f t="shared" si="52"/>
        <v>0.924</v>
      </c>
    </row>
    <row r="989" spans="1:9" ht="18" hidden="1">
      <c r="A989" s="25" t="s">
        <v>973</v>
      </c>
      <c r="B989" s="580">
        <v>51177</v>
      </c>
      <c r="C989" s="26" t="s">
        <v>957</v>
      </c>
      <c r="D989" s="18" t="s">
        <v>927</v>
      </c>
      <c r="E989" s="29" t="s">
        <v>186</v>
      </c>
      <c r="F989" s="27">
        <v>288</v>
      </c>
      <c r="G989" s="351">
        <v>0.83</v>
      </c>
      <c r="H989" s="21">
        <v>20</v>
      </c>
      <c r="I989" s="348">
        <f t="shared" si="52"/>
        <v>0.996</v>
      </c>
    </row>
    <row r="990" spans="1:9" ht="18.75" hidden="1" thickBot="1">
      <c r="A990" s="40" t="s">
        <v>974</v>
      </c>
      <c r="B990" s="636">
        <v>51185</v>
      </c>
      <c r="C990" s="79" t="s">
        <v>957</v>
      </c>
      <c r="D990" s="41" t="s">
        <v>927</v>
      </c>
      <c r="E990" s="69" t="s">
        <v>186</v>
      </c>
      <c r="F990" s="42">
        <v>288</v>
      </c>
      <c r="G990" s="375">
        <v>0.83</v>
      </c>
      <c r="H990" s="43">
        <v>20</v>
      </c>
      <c r="I990" s="359">
        <f t="shared" si="52"/>
        <v>0.996</v>
      </c>
    </row>
    <row r="991" spans="1:9" s="177" customFormat="1" ht="18">
      <c r="A991" s="384"/>
      <c r="B991" s="640"/>
      <c r="C991" s="384"/>
      <c r="D991" s="328"/>
      <c r="E991" s="684"/>
      <c r="F991" s="329"/>
      <c r="G991" s="685"/>
      <c r="H991" s="184"/>
      <c r="I991" s="385"/>
    </row>
    <row r="992" spans="1:9" s="177" customFormat="1" ht="18">
      <c r="A992" s="384"/>
      <c r="B992" s="640"/>
      <c r="C992" s="384"/>
      <c r="D992" s="328"/>
      <c r="E992" s="684"/>
      <c r="F992" s="329"/>
      <c r="G992" s="685"/>
      <c r="H992" s="184"/>
      <c r="I992" s="385"/>
    </row>
    <row r="993" spans="1:2" ht="18">
      <c r="A993" s="14" t="s">
        <v>263</v>
      </c>
      <c r="B993" s="572"/>
    </row>
    <row r="994" spans="1:2" ht="18.75">
      <c r="A994" s="15" t="s">
        <v>426</v>
      </c>
      <c r="B994" s="654"/>
    </row>
    <row r="995" spans="1:2" ht="18">
      <c r="A995" s="5" t="s">
        <v>93</v>
      </c>
      <c r="B995" s="6"/>
    </row>
  </sheetData>
  <sheetProtection/>
  <autoFilter ref="C11:C967"/>
  <mergeCells count="5">
    <mergeCell ref="A179:I179"/>
    <mergeCell ref="E3:I3"/>
    <mergeCell ref="E5:I5"/>
    <mergeCell ref="A9:I9"/>
    <mergeCell ref="A348:I348"/>
  </mergeCells>
  <hyperlinks>
    <hyperlink ref="A7" r:id="rId1" display="www.restoracia.by  "/>
    <hyperlink ref="A8" r:id="rId2" display="www.facebook.com/restoracia"/>
  </hyperlink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32" r:id="rId4"/>
  <rowBreaks count="8" manualBreakCount="8">
    <brk id="141" max="9" man="1"/>
    <brk id="260" max="255" man="1"/>
    <brk id="368" max="9" man="1"/>
    <brk id="491" max="9" man="1"/>
    <brk id="595" max="9" man="1"/>
    <brk id="611" max="9" man="1"/>
    <brk id="733" max="9" man="1"/>
    <brk id="868" max="255" man="1"/>
  </rowBreaks>
  <ignoredErrors>
    <ignoredError sqref="I301" formula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IU138"/>
  <sheetViews>
    <sheetView view="pageBreakPreview" zoomScale="56" zoomScaleNormal="70" zoomScaleSheetLayoutView="56" workbookViewId="0" topLeftCell="A11">
      <selection activeCell="A17" sqref="A17"/>
    </sheetView>
  </sheetViews>
  <sheetFormatPr defaultColWidth="8.8515625" defaultRowHeight="12.75"/>
  <cols>
    <col min="1" max="1" width="108.8515625" style="5" customWidth="1"/>
    <col min="2" max="2" width="21.7109375" style="6" customWidth="1"/>
    <col min="3" max="3" width="16.8515625" style="5" customWidth="1"/>
    <col min="4" max="4" width="13.28125" style="5" customWidth="1"/>
    <col min="5" max="5" width="11.57421875" style="86" customWidth="1"/>
    <col min="6" max="6" width="16.421875" style="5" bestFit="1" customWidth="1"/>
    <col min="7" max="7" width="10.421875" style="7" bestFit="1" customWidth="1"/>
    <col min="8" max="8" width="19.8515625" style="5" customWidth="1"/>
    <col min="9" max="16384" width="8.8515625" style="5" customWidth="1"/>
  </cols>
  <sheetData>
    <row r="1" spans="1:8" s="101" customFormat="1" ht="18.75">
      <c r="A1" s="95" t="s">
        <v>424</v>
      </c>
      <c r="B1" s="95"/>
      <c r="C1" s="89"/>
      <c r="D1" s="533"/>
      <c r="E1" s="89"/>
      <c r="F1" s="89"/>
      <c r="G1" s="223"/>
      <c r="H1" s="89"/>
    </row>
    <row r="2" spans="1:8" s="101" customFormat="1" ht="18.75">
      <c r="A2" s="95" t="s">
        <v>1010</v>
      </c>
      <c r="B2" s="95"/>
      <c r="C2" s="89"/>
      <c r="D2" s="926"/>
      <c r="E2" s="926"/>
      <c r="F2" s="926"/>
      <c r="G2" s="926"/>
      <c r="H2" s="926"/>
    </row>
    <row r="3" spans="1:8" s="101" customFormat="1" ht="18.75">
      <c r="A3" s="95" t="s">
        <v>638</v>
      </c>
      <c r="B3" s="95"/>
      <c r="E3" s="219"/>
      <c r="F3" s="219"/>
      <c r="G3" s="219"/>
      <c r="H3" s="219"/>
    </row>
    <row r="4" spans="1:8" s="101" customFormat="1" ht="18.75">
      <c r="A4" s="95" t="s">
        <v>849</v>
      </c>
      <c r="B4" s="95"/>
      <c r="C4" s="89"/>
      <c r="D4" s="926"/>
      <c r="E4" s="926"/>
      <c r="F4" s="926"/>
      <c r="G4" s="926"/>
      <c r="H4" s="926"/>
    </row>
    <row r="5" spans="1:3" s="101" customFormat="1" ht="18.75">
      <c r="A5" s="95" t="s">
        <v>874</v>
      </c>
      <c r="B5" s="95"/>
      <c r="C5" s="89"/>
    </row>
    <row r="6" spans="1:8" ht="18.75">
      <c r="A6" s="95" t="s">
        <v>425</v>
      </c>
      <c r="B6" s="95"/>
      <c r="C6" s="220"/>
      <c r="D6" s="89"/>
      <c r="E6" s="89"/>
      <c r="F6" s="223"/>
      <c r="G6" s="89"/>
      <c r="H6" s="223"/>
    </row>
    <row r="7" spans="1:8" ht="18.75">
      <c r="A7" s="95" t="s">
        <v>423</v>
      </c>
      <c r="B7" s="82"/>
      <c r="C7" s="92"/>
      <c r="D7" s="82"/>
      <c r="E7" s="82"/>
      <c r="F7" s="91"/>
      <c r="G7" s="82"/>
      <c r="H7" s="106">
        <f>'ОБЩИЙ ПРАЙС'!I8</f>
        <v>43286</v>
      </c>
    </row>
    <row r="8" spans="1:8" ht="19.5" thickBot="1">
      <c r="A8" s="930" t="s">
        <v>141</v>
      </c>
      <c r="B8" s="930"/>
      <c r="C8" s="930"/>
      <c r="D8" s="930"/>
      <c r="E8" s="930"/>
      <c r="F8" s="930"/>
      <c r="G8" s="930"/>
      <c r="H8" s="930"/>
    </row>
    <row r="9" spans="1:8" ht="45.75" thickBot="1">
      <c r="A9" s="438" t="s">
        <v>35</v>
      </c>
      <c r="B9" s="439" t="s">
        <v>362</v>
      </c>
      <c r="C9" s="440" t="s">
        <v>50</v>
      </c>
      <c r="D9" s="440" t="s">
        <v>428</v>
      </c>
      <c r="E9" s="440" t="s">
        <v>309</v>
      </c>
      <c r="F9" s="441" t="s">
        <v>36</v>
      </c>
      <c r="G9" s="440" t="s">
        <v>427</v>
      </c>
      <c r="H9" s="442" t="s">
        <v>38</v>
      </c>
    </row>
    <row r="10" spans="1:8" ht="28.5" thickBot="1">
      <c r="A10" s="279" t="s">
        <v>351</v>
      </c>
      <c r="B10" s="138"/>
      <c r="C10" s="138"/>
      <c r="D10" s="138"/>
      <c r="E10" s="138"/>
      <c r="F10" s="138"/>
      <c r="G10" s="138"/>
      <c r="H10" s="138"/>
    </row>
    <row r="11" spans="1:8" ht="21" thickBot="1">
      <c r="A11" s="282" t="s">
        <v>885</v>
      </c>
      <c r="B11" s="230"/>
      <c r="C11" s="230"/>
      <c r="D11" s="230"/>
      <c r="E11" s="230"/>
      <c r="F11" s="230"/>
      <c r="G11" s="230"/>
      <c r="H11" s="230"/>
    </row>
    <row r="12" spans="1:8" ht="18" hidden="1">
      <c r="A12" s="26" t="str">
        <f>'ОБЩИЙ ПРАЙС'!A871</f>
        <v>МИНДАЛЬ мука мелкая 1 кг, ITAC</v>
      </c>
      <c r="B12" s="172" t="s">
        <v>766</v>
      </c>
      <c r="C12" s="74" t="s">
        <v>65</v>
      </c>
      <c r="D12" s="77" t="s">
        <v>186</v>
      </c>
      <c r="E12" s="77">
        <v>10</v>
      </c>
      <c r="F12" s="354">
        <f>'ОБЩИЙ ПРАЙС'!G871</f>
        <v>52.35</v>
      </c>
      <c r="G12" s="67">
        <v>20</v>
      </c>
      <c r="H12" s="350">
        <f aca="true" t="shared" si="0" ref="H12:H29">F12+F12*G12/100</f>
        <v>62.82</v>
      </c>
    </row>
    <row r="13" spans="1:8" ht="18" customHeight="1" hidden="1">
      <c r="A13" s="26" t="str">
        <f>'ОБЩИЙ ПРАЙС'!A872</f>
        <v>МИНДАЛЬ мука мелкая 10кг</v>
      </c>
      <c r="B13" s="683" t="s">
        <v>766</v>
      </c>
      <c r="C13" s="74" t="s">
        <v>65</v>
      </c>
      <c r="D13" s="77" t="s">
        <v>186</v>
      </c>
      <c r="E13" s="77">
        <v>10</v>
      </c>
      <c r="F13" s="354">
        <f>'ОБЩИЙ ПРАЙС'!G872</f>
        <v>523.5</v>
      </c>
      <c r="G13" s="67">
        <v>20</v>
      </c>
      <c r="H13" s="350">
        <f t="shared" si="0"/>
        <v>628.2</v>
      </c>
    </row>
    <row r="14" spans="1:8" ht="18" customHeight="1">
      <c r="A14" s="26" t="str">
        <f>'ОБЩИЙ ПРАЙС'!A873</f>
        <v>Миндальный порошок BORGES 1уп./ 1 кг</v>
      </c>
      <c r="B14" s="26" t="s">
        <v>1164</v>
      </c>
      <c r="C14" s="74" t="s">
        <v>65</v>
      </c>
      <c r="D14" s="77" t="s">
        <v>42</v>
      </c>
      <c r="E14" s="77">
        <v>10</v>
      </c>
      <c r="F14" s="354">
        <f>'ОБЩИЙ ПРАЙС'!G873</f>
        <v>52.35</v>
      </c>
      <c r="G14" s="67">
        <v>20</v>
      </c>
      <c r="H14" s="350">
        <f t="shared" si="0"/>
        <v>62.82</v>
      </c>
    </row>
    <row r="15" spans="1:8" ht="18" customHeight="1" hidden="1">
      <c r="A15" s="26" t="s">
        <v>765</v>
      </c>
      <c r="B15" s="26" t="s">
        <v>766</v>
      </c>
      <c r="C15" s="74" t="s">
        <v>65</v>
      </c>
      <c r="D15" s="29" t="s">
        <v>42</v>
      </c>
      <c r="E15" s="29">
        <v>10</v>
      </c>
      <c r="F15" s="354">
        <f>'ОБЩИЙ ПРАЙС'!G874</f>
        <v>52.35</v>
      </c>
      <c r="G15" s="21">
        <v>20</v>
      </c>
      <c r="H15" s="350">
        <f t="shared" si="0"/>
        <v>62.82</v>
      </c>
    </row>
    <row r="16" spans="1:8" ht="18" customHeight="1">
      <c r="A16" s="26" t="s">
        <v>480</v>
      </c>
      <c r="B16" s="853" t="s">
        <v>517</v>
      </c>
      <c r="C16" s="74" t="s">
        <v>98</v>
      </c>
      <c r="D16" s="29" t="s">
        <v>44</v>
      </c>
      <c r="E16" s="29">
        <v>6</v>
      </c>
      <c r="F16" s="354">
        <f>'ОБЩИЙ ПРАЙС'!G875</f>
        <v>25.210500000000003</v>
      </c>
      <c r="G16" s="21">
        <v>10</v>
      </c>
      <c r="H16" s="350">
        <f t="shared" si="0"/>
        <v>27.731550000000002</v>
      </c>
    </row>
    <row r="17" spans="1:8" ht="18" customHeight="1">
      <c r="A17" s="26" t="s">
        <v>293</v>
      </c>
      <c r="B17" s="246" t="s">
        <v>517</v>
      </c>
      <c r="C17" s="18" t="s">
        <v>98</v>
      </c>
      <c r="D17" s="29" t="s">
        <v>44</v>
      </c>
      <c r="E17" s="29">
        <v>6</v>
      </c>
      <c r="F17" s="354">
        <f>'ОБЩИЙ ПРАЙС'!G876</f>
        <v>25.998</v>
      </c>
      <c r="G17" s="21">
        <v>10</v>
      </c>
      <c r="H17" s="350">
        <f t="shared" si="0"/>
        <v>28.5978</v>
      </c>
    </row>
    <row r="18" spans="1:8" ht="18" customHeight="1">
      <c r="A18" s="26" t="s">
        <v>256</v>
      </c>
      <c r="B18" s="246" t="s">
        <v>517</v>
      </c>
      <c r="C18" s="18" t="s">
        <v>98</v>
      </c>
      <c r="D18" s="29" t="s">
        <v>44</v>
      </c>
      <c r="E18" s="29">
        <v>6</v>
      </c>
      <c r="F18" s="354">
        <f>'ОБЩИЙ ПРАЙС'!G877</f>
        <v>17.85</v>
      </c>
      <c r="G18" s="21">
        <v>10</v>
      </c>
      <c r="H18" s="350">
        <f t="shared" si="0"/>
        <v>19.635</v>
      </c>
    </row>
    <row r="19" spans="1:8" ht="18" customHeight="1">
      <c r="A19" s="26" t="s">
        <v>218</v>
      </c>
      <c r="B19" s="246" t="s">
        <v>517</v>
      </c>
      <c r="C19" s="18" t="s">
        <v>98</v>
      </c>
      <c r="D19" s="29" t="s">
        <v>44</v>
      </c>
      <c r="E19" s="29">
        <v>6</v>
      </c>
      <c r="F19" s="354">
        <f>'ОБЩИЙ ПРАЙС'!G878</f>
        <v>15.1305</v>
      </c>
      <c r="G19" s="21">
        <v>10</v>
      </c>
      <c r="H19" s="350">
        <f t="shared" si="0"/>
        <v>16.64355</v>
      </c>
    </row>
    <row r="20" spans="1:8" ht="18" customHeight="1">
      <c r="A20" s="26" t="s">
        <v>217</v>
      </c>
      <c r="B20" s="246" t="s">
        <v>517</v>
      </c>
      <c r="C20" s="18" t="s">
        <v>98</v>
      </c>
      <c r="D20" s="29" t="s">
        <v>44</v>
      </c>
      <c r="E20" s="29">
        <v>6</v>
      </c>
      <c r="F20" s="354">
        <f>'ОБЩИЙ ПРАЙС'!G879</f>
        <v>20.7795</v>
      </c>
      <c r="G20" s="21">
        <v>10</v>
      </c>
      <c r="H20" s="350">
        <f t="shared" si="0"/>
        <v>22.85745</v>
      </c>
    </row>
    <row r="21" spans="1:8" ht="18" customHeight="1">
      <c r="A21" s="26" t="s">
        <v>674</v>
      </c>
      <c r="B21" s="246" t="s">
        <v>517</v>
      </c>
      <c r="C21" s="18" t="s">
        <v>98</v>
      </c>
      <c r="D21" s="29" t="s">
        <v>44</v>
      </c>
      <c r="E21" s="29">
        <v>6</v>
      </c>
      <c r="F21" s="354">
        <f>'ОБЩИЙ ПРАЙС'!G880</f>
        <v>18.1545</v>
      </c>
      <c r="G21" s="21">
        <v>10</v>
      </c>
      <c r="H21" s="350">
        <f t="shared" si="0"/>
        <v>19.969949999999997</v>
      </c>
    </row>
    <row r="22" spans="1:8" ht="18" customHeight="1">
      <c r="A22" s="26" t="s">
        <v>675</v>
      </c>
      <c r="B22" s="246" t="s">
        <v>517</v>
      </c>
      <c r="C22" s="18" t="s">
        <v>98</v>
      </c>
      <c r="D22" s="29" t="s">
        <v>44</v>
      </c>
      <c r="E22" s="29">
        <v>6</v>
      </c>
      <c r="F22" s="354">
        <f>'ОБЩИЙ ПРАЙС'!G881</f>
        <v>20.223000000000003</v>
      </c>
      <c r="G22" s="21">
        <v>10</v>
      </c>
      <c r="H22" s="350">
        <f t="shared" si="0"/>
        <v>22.245300000000004</v>
      </c>
    </row>
    <row r="23" spans="1:8" ht="18" customHeight="1">
      <c r="A23" s="26" t="s">
        <v>677</v>
      </c>
      <c r="B23" s="246" t="s">
        <v>517</v>
      </c>
      <c r="C23" s="18" t="s">
        <v>98</v>
      </c>
      <c r="D23" s="29" t="s">
        <v>44</v>
      </c>
      <c r="E23" s="29">
        <v>6</v>
      </c>
      <c r="F23" s="354">
        <f>'ОБЩИЙ ПРАЙС'!G882</f>
        <v>16.1385</v>
      </c>
      <c r="G23" s="21">
        <v>10</v>
      </c>
      <c r="H23" s="350">
        <f t="shared" si="0"/>
        <v>17.75235</v>
      </c>
    </row>
    <row r="24" spans="1:8" ht="18" customHeight="1">
      <c r="A24" s="26" t="s">
        <v>678</v>
      </c>
      <c r="B24" s="246" t="s">
        <v>517</v>
      </c>
      <c r="C24" s="18" t="s">
        <v>98</v>
      </c>
      <c r="D24" s="29" t="s">
        <v>44</v>
      </c>
      <c r="E24" s="29">
        <v>6</v>
      </c>
      <c r="F24" s="354">
        <f>'ОБЩИЙ ПРАЙС'!G883</f>
        <v>19.3305</v>
      </c>
      <c r="G24" s="21">
        <v>10</v>
      </c>
      <c r="H24" s="350">
        <f t="shared" si="0"/>
        <v>21.263550000000002</v>
      </c>
    </row>
    <row r="25" spans="1:8" ht="19.5" customHeight="1">
      <c r="A25" s="26" t="s">
        <v>216</v>
      </c>
      <c r="B25" s="246" t="s">
        <v>517</v>
      </c>
      <c r="C25" s="18" t="s">
        <v>98</v>
      </c>
      <c r="D25" s="29" t="s">
        <v>44</v>
      </c>
      <c r="E25" s="29">
        <v>6</v>
      </c>
      <c r="F25" s="354">
        <f>'ОБЩИЙ ПРАЙС'!G884</f>
        <v>20.29</v>
      </c>
      <c r="G25" s="21">
        <v>10</v>
      </c>
      <c r="H25" s="350">
        <f t="shared" si="0"/>
        <v>22.319</v>
      </c>
    </row>
    <row r="26" spans="1:8" ht="19.5" customHeight="1">
      <c r="A26" s="26" t="s">
        <v>12</v>
      </c>
      <c r="B26" s="246" t="s">
        <v>517</v>
      </c>
      <c r="C26" s="18" t="s">
        <v>98</v>
      </c>
      <c r="D26" s="29" t="s">
        <v>44</v>
      </c>
      <c r="E26" s="29">
        <v>6</v>
      </c>
      <c r="F26" s="354">
        <f>'ОБЩИЙ ПРАЙС'!G885</f>
        <v>19.173000000000002</v>
      </c>
      <c r="G26" s="21">
        <v>10</v>
      </c>
      <c r="H26" s="350">
        <f t="shared" si="0"/>
        <v>21.090300000000003</v>
      </c>
    </row>
    <row r="27" spans="1:8" ht="19.5" customHeight="1">
      <c r="A27" s="26" t="s">
        <v>26</v>
      </c>
      <c r="B27" s="246" t="s">
        <v>517</v>
      </c>
      <c r="C27" s="18" t="s">
        <v>98</v>
      </c>
      <c r="D27" s="29" t="s">
        <v>44</v>
      </c>
      <c r="E27" s="29">
        <v>6</v>
      </c>
      <c r="F27" s="354">
        <f>'ОБЩИЙ ПРАЙС'!G886</f>
        <v>15.256499999999999</v>
      </c>
      <c r="G27" s="21">
        <v>10</v>
      </c>
      <c r="H27" s="350">
        <f t="shared" si="0"/>
        <v>16.782149999999998</v>
      </c>
    </row>
    <row r="28" spans="1:8" ht="18" customHeight="1">
      <c r="A28" s="26" t="s">
        <v>255</v>
      </c>
      <c r="B28" s="246" t="s">
        <v>517</v>
      </c>
      <c r="C28" s="18" t="s">
        <v>98</v>
      </c>
      <c r="D28" s="29" t="s">
        <v>44</v>
      </c>
      <c r="E28" s="29">
        <v>6</v>
      </c>
      <c r="F28" s="354">
        <f>'ОБЩИЙ ПРАЙС'!G887</f>
        <v>22.6485</v>
      </c>
      <c r="G28" s="29">
        <v>10</v>
      </c>
      <c r="H28" s="350">
        <f t="shared" si="0"/>
        <v>24.913349999999998</v>
      </c>
    </row>
    <row r="29" spans="1:8" ht="18" hidden="1">
      <c r="A29" s="26" t="s">
        <v>115</v>
      </c>
      <c r="B29" s="26" t="s">
        <v>417</v>
      </c>
      <c r="C29" s="18" t="s">
        <v>98</v>
      </c>
      <c r="D29" s="29" t="s">
        <v>99</v>
      </c>
      <c r="E29" s="29">
        <v>1</v>
      </c>
      <c r="F29" s="354">
        <f>'ОБЩИЙ ПРАЙС'!G888</f>
        <v>221.19299999999998</v>
      </c>
      <c r="G29" s="29">
        <v>20</v>
      </c>
      <c r="H29" s="350">
        <f t="shared" si="0"/>
        <v>265.4316</v>
      </c>
    </row>
    <row r="30" spans="1:8" ht="18">
      <c r="A30" s="250" t="str">
        <f>'ОБЩИЙ ПРАЙС'!A889</f>
        <v>Джем из инжира тм St Dalfour 1уп./284г </v>
      </c>
      <c r="B30" s="250" t="str">
        <f>'ОБЩИЙ ПРАЙС'!C889</f>
        <v>St Dalfour</v>
      </c>
      <c r="C30" s="251" t="str">
        <f>'ОБЩИЙ ПРАЙС'!D889</f>
        <v>Франция</v>
      </c>
      <c r="D30" s="686" t="str">
        <f>'ОБЩИЙ ПРАЙС'!E889</f>
        <v>шт.</v>
      </c>
      <c r="E30" s="686">
        <f>'ОБЩИЙ ПРАЙС'!F889</f>
        <v>12</v>
      </c>
      <c r="F30" s="716">
        <f>'ОБЩИЙ ПРАЙС'!G889</f>
        <v>4.72</v>
      </c>
      <c r="G30" s="686">
        <f>'ОБЩИЙ ПРАЙС'!H889</f>
        <v>10</v>
      </c>
      <c r="H30" s="716">
        <f>'ОБЩИЙ ПРАЙС'!I889</f>
        <v>5.192</v>
      </c>
    </row>
    <row r="31" spans="1:8" ht="18">
      <c r="A31" s="250" t="str">
        <f>'ОБЩИЙ ПРАЙС'!A890</f>
        <v>Джем апельсиновый с имбирем тм St Dalfour 1уп./284г </v>
      </c>
      <c r="B31" s="250" t="str">
        <f>'ОБЩИЙ ПРАЙС'!C890</f>
        <v>St Dalfour</v>
      </c>
      <c r="C31" s="251" t="str">
        <f>'ОБЩИЙ ПРАЙС'!D890</f>
        <v>Франция</v>
      </c>
      <c r="D31" s="686" t="str">
        <f>'ОБЩИЙ ПРАЙС'!E890</f>
        <v>шт.</v>
      </c>
      <c r="E31" s="686">
        <f>'ОБЩИЙ ПРАЙС'!F890</f>
        <v>12</v>
      </c>
      <c r="F31" s="716">
        <f>'ОБЩИЙ ПРАЙС'!G890</f>
        <v>4.72</v>
      </c>
      <c r="G31" s="686">
        <f>'ОБЩИЙ ПРАЙС'!H890</f>
        <v>10</v>
      </c>
      <c r="H31" s="716">
        <f>'ОБЩИЙ ПРАЙС'!I890</f>
        <v>5.192</v>
      </c>
    </row>
    <row r="32" spans="1:8" ht="18">
      <c r="A32" s="250" t="str">
        <f>'ОБЩИЙ ПРАЙС'!A891</f>
        <v>Джем апельсиновый тм St Dalfour 1уп./284г </v>
      </c>
      <c r="B32" s="250" t="str">
        <f>'ОБЩИЙ ПРАЙС'!C891</f>
        <v>St Dalfour</v>
      </c>
      <c r="C32" s="251" t="str">
        <f>'ОБЩИЙ ПРАЙС'!D891</f>
        <v>Франция</v>
      </c>
      <c r="D32" s="686" t="str">
        <f>'ОБЩИЙ ПРАЙС'!E891</f>
        <v>шт.</v>
      </c>
      <c r="E32" s="686">
        <f>'ОБЩИЙ ПРАЙС'!F891</f>
        <v>12</v>
      </c>
      <c r="F32" s="716">
        <f>'ОБЩИЙ ПРАЙС'!G891</f>
        <v>4.72</v>
      </c>
      <c r="G32" s="686">
        <f>'ОБЩИЙ ПРАЙС'!H891</f>
        <v>10</v>
      </c>
      <c r="H32" s="716">
        <f>'ОБЩИЙ ПРАЙС'!I891</f>
        <v>5.192</v>
      </c>
    </row>
    <row r="33" spans="1:8" ht="18">
      <c r="A33" s="250" t="str">
        <f>'ОБЩИЙ ПРАЙС'!A892</f>
        <v>Джем персиковый тм St Dalfour 1уп./284г </v>
      </c>
      <c r="B33" s="250" t="str">
        <f>'ОБЩИЙ ПРАЙС'!C892</f>
        <v>St Dalfour</v>
      </c>
      <c r="C33" s="251" t="str">
        <f>'ОБЩИЙ ПРАЙС'!D892</f>
        <v>Франция</v>
      </c>
      <c r="D33" s="686" t="str">
        <f>'ОБЩИЙ ПРАЙС'!E892</f>
        <v>шт.</v>
      </c>
      <c r="E33" s="686">
        <f>'ОБЩИЙ ПРАЙС'!F892</f>
        <v>12</v>
      </c>
      <c r="F33" s="716">
        <f>'ОБЩИЙ ПРАЙС'!G892</f>
        <v>4.72</v>
      </c>
      <c r="G33" s="686">
        <f>'ОБЩИЙ ПРАЙС'!H892</f>
        <v>10</v>
      </c>
      <c r="H33" s="716">
        <f>'ОБЩИЙ ПРАЙС'!I892</f>
        <v>5.192</v>
      </c>
    </row>
    <row r="34" spans="1:8" ht="18">
      <c r="A34" s="250" t="str">
        <f>'ОБЩИЙ ПРАЙС'!A893</f>
        <v>Джем из клюквы и черники тм St Dalfour 1уп./284г </v>
      </c>
      <c r="B34" s="250" t="str">
        <f>'ОБЩИЙ ПРАЙС'!C893</f>
        <v>St Dalfour</v>
      </c>
      <c r="C34" s="251" t="str">
        <f>'ОБЩИЙ ПРАЙС'!D893</f>
        <v>Франция</v>
      </c>
      <c r="D34" s="686" t="str">
        <f>'ОБЩИЙ ПРАЙС'!E893</f>
        <v>шт.</v>
      </c>
      <c r="E34" s="686">
        <f>'ОБЩИЙ ПРАЙС'!F893</f>
        <v>12</v>
      </c>
      <c r="F34" s="716">
        <f>'ОБЩИЙ ПРАЙС'!G893</f>
        <v>4.72</v>
      </c>
      <c r="G34" s="686">
        <f>'ОБЩИЙ ПРАЙС'!H893</f>
        <v>10</v>
      </c>
      <c r="H34" s="716">
        <f>'ОБЩИЙ ПРАЙС'!I893</f>
        <v>5.192</v>
      </c>
    </row>
    <row r="35" spans="1:8" ht="18">
      <c r="A35" s="250" t="str">
        <f>'ОБЩИЙ ПРАЙС'!A894</f>
        <v>Джем из малины и граната тм St Dalfour 1уп./284г  </v>
      </c>
      <c r="B35" s="250" t="str">
        <f>'ОБЩИЙ ПРАЙС'!C894</f>
        <v>St Dalfour</v>
      </c>
      <c r="C35" s="251" t="str">
        <f>'ОБЩИЙ ПРАЙС'!D894</f>
        <v>Франция</v>
      </c>
      <c r="D35" s="686" t="str">
        <f>'ОБЩИЙ ПРАЙС'!E894</f>
        <v>шт.</v>
      </c>
      <c r="E35" s="686">
        <f>'ОБЩИЙ ПРАЙС'!F894</f>
        <v>12</v>
      </c>
      <c r="F35" s="716">
        <f>'ОБЩИЙ ПРАЙС'!G894</f>
        <v>4.72</v>
      </c>
      <c r="G35" s="686">
        <f>'ОБЩИЙ ПРАЙС'!H894</f>
        <v>10</v>
      </c>
      <c r="H35" s="716">
        <f>'ОБЩИЙ ПРАЙС'!I894</f>
        <v>5.192</v>
      </c>
    </row>
    <row r="36" spans="1:8" ht="18" hidden="1">
      <c r="A36" s="26" t="s">
        <v>116</v>
      </c>
      <c r="B36" s="26" t="s">
        <v>872</v>
      </c>
      <c r="C36" s="18" t="s">
        <v>98</v>
      </c>
      <c r="D36" s="29" t="s">
        <v>99</v>
      </c>
      <c r="E36" s="29">
        <v>1</v>
      </c>
      <c r="F36" s="354">
        <f>'ОБЩИЙ ПРАЙС'!G895</f>
        <v>206.76</v>
      </c>
      <c r="G36" s="21">
        <v>20</v>
      </c>
      <c r="H36" s="350">
        <f>F36+F36*G36/100</f>
        <v>248.112</v>
      </c>
    </row>
    <row r="37" spans="1:8" ht="18" hidden="1">
      <c r="A37" s="26" t="s">
        <v>202</v>
      </c>
      <c r="B37" s="26" t="s">
        <v>417</v>
      </c>
      <c r="C37" s="18" t="s">
        <v>98</v>
      </c>
      <c r="D37" s="29" t="s">
        <v>99</v>
      </c>
      <c r="E37" s="29">
        <v>1</v>
      </c>
      <c r="F37" s="354">
        <f>'ОБЩИЙ ПРАЙС'!G896</f>
        <v>2088117.9000000001</v>
      </c>
      <c r="G37" s="21">
        <v>20</v>
      </c>
      <c r="H37" s="350">
        <f>F37+F37*G37/100</f>
        <v>2505741.48</v>
      </c>
    </row>
    <row r="38" spans="1:8" ht="18" hidden="1">
      <c r="A38" s="26" t="s">
        <v>13</v>
      </c>
      <c r="B38" s="26" t="s">
        <v>417</v>
      </c>
      <c r="C38" s="18" t="s">
        <v>98</v>
      </c>
      <c r="D38" s="29" t="s">
        <v>99</v>
      </c>
      <c r="E38" s="29">
        <v>1</v>
      </c>
      <c r="F38" s="354">
        <f>'ОБЩИЙ ПРАЙС'!G897</f>
        <v>3022312.7</v>
      </c>
      <c r="G38" s="21">
        <v>20</v>
      </c>
      <c r="H38" s="350">
        <f>F38+F38*G38/100</f>
        <v>3626775.24</v>
      </c>
    </row>
    <row r="39" spans="1:8" ht="36" hidden="1">
      <c r="A39" s="72" t="s">
        <v>767</v>
      </c>
      <c r="B39" s="26" t="s">
        <v>872</v>
      </c>
      <c r="C39" s="18" t="s">
        <v>98</v>
      </c>
      <c r="D39" s="19" t="s">
        <v>43</v>
      </c>
      <c r="E39" s="19">
        <v>1</v>
      </c>
      <c r="F39" s="354">
        <f>'ОБЩИЙ ПРАЙС'!G902</f>
        <v>392.88</v>
      </c>
      <c r="G39" s="21">
        <v>20</v>
      </c>
      <c r="H39" s="347">
        <f aca="true" t="shared" si="1" ref="H39:H48">F39+F39*G39/100</f>
        <v>471.456</v>
      </c>
    </row>
    <row r="40" spans="1:8" ht="36" hidden="1">
      <c r="A40" s="72" t="s">
        <v>768</v>
      </c>
      <c r="B40" s="26" t="s">
        <v>872</v>
      </c>
      <c r="C40" s="18" t="s">
        <v>98</v>
      </c>
      <c r="D40" s="19" t="s">
        <v>43</v>
      </c>
      <c r="E40" s="19">
        <v>1</v>
      </c>
      <c r="F40" s="354">
        <f>'ОБЩИЙ ПРАЙС'!G903</f>
        <v>406.08</v>
      </c>
      <c r="G40" s="21">
        <v>20</v>
      </c>
      <c r="H40" s="347">
        <f t="shared" si="1"/>
        <v>487.296</v>
      </c>
    </row>
    <row r="41" spans="1:8" ht="18" hidden="1">
      <c r="A41" s="249" t="s">
        <v>1230</v>
      </c>
      <c r="B41" s="250" t="s">
        <v>930</v>
      </c>
      <c r="C41" s="251" t="s">
        <v>47</v>
      </c>
      <c r="D41" s="686" t="s">
        <v>186</v>
      </c>
      <c r="E41" s="252">
        <v>120</v>
      </c>
      <c r="F41" s="687">
        <f>'ОБЩИЙ ПРАЙС'!G898</f>
        <v>0.43</v>
      </c>
      <c r="G41" s="253">
        <v>20</v>
      </c>
      <c r="H41" s="363">
        <f t="shared" si="1"/>
        <v>0.516</v>
      </c>
    </row>
    <row r="42" spans="1:8" ht="18">
      <c r="A42" s="249" t="s">
        <v>1231</v>
      </c>
      <c r="B42" s="250" t="s">
        <v>930</v>
      </c>
      <c r="C42" s="251" t="s">
        <v>63</v>
      </c>
      <c r="D42" s="686" t="s">
        <v>186</v>
      </c>
      <c r="E42" s="252">
        <v>6</v>
      </c>
      <c r="F42" s="687">
        <f>'ОБЩИЙ ПРАЙС'!G899</f>
        <v>10.86</v>
      </c>
      <c r="G42" s="253">
        <v>20</v>
      </c>
      <c r="H42" s="363">
        <f t="shared" si="1"/>
        <v>13.032</v>
      </c>
    </row>
    <row r="43" spans="1:8" ht="18">
      <c r="A43" s="249" t="s">
        <v>1233</v>
      </c>
      <c r="B43" s="250" t="s">
        <v>930</v>
      </c>
      <c r="C43" s="251" t="s">
        <v>53</v>
      </c>
      <c r="D43" s="686" t="s">
        <v>186</v>
      </c>
      <c r="E43" s="252">
        <v>3</v>
      </c>
      <c r="F43" s="687">
        <f>'ОБЩИЙ ПРАЙС'!G900</f>
        <v>54.84</v>
      </c>
      <c r="G43" s="253">
        <v>20</v>
      </c>
      <c r="H43" s="363">
        <f t="shared" si="1"/>
        <v>65.808</v>
      </c>
    </row>
    <row r="44" spans="1:8" ht="18" hidden="1">
      <c r="A44" s="249" t="s">
        <v>959</v>
      </c>
      <c r="B44" s="250" t="s">
        <v>930</v>
      </c>
      <c r="C44" s="251" t="s">
        <v>928</v>
      </c>
      <c r="D44" s="686" t="s">
        <v>186</v>
      </c>
      <c r="E44" s="252">
        <v>12</v>
      </c>
      <c r="F44" s="687">
        <f>'ОБЩИЙ ПРАЙС'!G901</f>
        <v>1.96</v>
      </c>
      <c r="G44" s="253">
        <v>20</v>
      </c>
      <c r="H44" s="363">
        <f t="shared" si="1"/>
        <v>2.352</v>
      </c>
    </row>
    <row r="45" spans="1:8" ht="36" hidden="1">
      <c r="A45" s="72" t="s">
        <v>769</v>
      </c>
      <c r="B45" s="26" t="s">
        <v>872</v>
      </c>
      <c r="C45" s="18" t="s">
        <v>98</v>
      </c>
      <c r="D45" s="19" t="s">
        <v>43</v>
      </c>
      <c r="E45" s="19">
        <v>1</v>
      </c>
      <c r="F45" s="687">
        <f>'ОБЩИЙ ПРАЙС'!G902</f>
        <v>392.88</v>
      </c>
      <c r="G45" s="21">
        <v>20</v>
      </c>
      <c r="H45" s="363">
        <f t="shared" si="1"/>
        <v>471.456</v>
      </c>
    </row>
    <row r="46" spans="1:8" ht="36">
      <c r="A46" s="72" t="str">
        <f>'ОБЩИЙ ПРАЙС'!A902</f>
        <v>Черный шоколад "GUAYAQUIL" тм. "DGF ROYAL", какао-продуктов min 64 %, 1 меш/ 20 кг </v>
      </c>
      <c r="B46" s="26" t="s">
        <v>872</v>
      </c>
      <c r="C46" s="18" t="s">
        <v>98</v>
      </c>
      <c r="D46" s="19" t="s">
        <v>43</v>
      </c>
      <c r="E46" s="19">
        <v>1</v>
      </c>
      <c r="F46" s="351">
        <f>'ОБЩИЙ ПРАЙС'!G902</f>
        <v>392.88</v>
      </c>
      <c r="G46" s="21">
        <v>20</v>
      </c>
      <c r="H46" s="348">
        <f t="shared" si="1"/>
        <v>471.456</v>
      </c>
    </row>
    <row r="47" spans="1:8" ht="36" hidden="1">
      <c r="A47" s="72" t="s">
        <v>770</v>
      </c>
      <c r="B47" s="26" t="s">
        <v>872</v>
      </c>
      <c r="C47" s="18" t="s">
        <v>98</v>
      </c>
      <c r="D47" s="19" t="s">
        <v>43</v>
      </c>
      <c r="E47" s="19">
        <v>1</v>
      </c>
      <c r="F47" s="351">
        <f>'ОБЩИЙ ПРАЙС'!G903</f>
        <v>406.08</v>
      </c>
      <c r="G47" s="21">
        <v>20</v>
      </c>
      <c r="H47" s="348">
        <f t="shared" si="1"/>
        <v>487.296</v>
      </c>
    </row>
    <row r="48" spans="1:8" ht="36">
      <c r="A48" s="72" t="str">
        <f>'ОБЩИЙ ПРАЙС'!A906</f>
        <v>Молочный шоколад-кувертюр тм. "DGF INDUSTRIES", какао-продуктов min 36,8 %, 1 меш/ 25 кг </v>
      </c>
      <c r="B48" s="26" t="s">
        <v>872</v>
      </c>
      <c r="C48" s="18" t="s">
        <v>98</v>
      </c>
      <c r="D48" s="19" t="s">
        <v>43</v>
      </c>
      <c r="E48" s="19">
        <v>1</v>
      </c>
      <c r="F48" s="351">
        <f>'ОБЩИЙ ПРАЙС'!G906</f>
        <v>317.01</v>
      </c>
      <c r="G48" s="21">
        <v>20</v>
      </c>
      <c r="H48" s="348">
        <f t="shared" si="1"/>
        <v>380.412</v>
      </c>
    </row>
    <row r="49" spans="1:8" ht="18">
      <c r="A49" s="72" t="s">
        <v>933</v>
      </c>
      <c r="B49" s="26" t="s">
        <v>886</v>
      </c>
      <c r="C49" s="18" t="s">
        <v>704</v>
      </c>
      <c r="D49" s="19" t="s">
        <v>44</v>
      </c>
      <c r="E49" s="19">
        <v>30</v>
      </c>
      <c r="F49" s="354">
        <f>'ОБЩИЙ ПРАЙС'!G907</f>
        <v>1.85</v>
      </c>
      <c r="G49" s="21">
        <v>20</v>
      </c>
      <c r="H49" s="347">
        <f aca="true" t="shared" si="2" ref="H49:H55">F49+F49*G49/100</f>
        <v>2.22</v>
      </c>
    </row>
    <row r="50" spans="1:8" ht="18">
      <c r="A50" s="72" t="s">
        <v>1234</v>
      </c>
      <c r="B50" s="26" t="s">
        <v>886</v>
      </c>
      <c r="C50" s="18" t="s">
        <v>704</v>
      </c>
      <c r="D50" s="19" t="s">
        <v>44</v>
      </c>
      <c r="E50" s="19">
        <v>30</v>
      </c>
      <c r="F50" s="354">
        <f>'ОБЩИЙ ПРАЙС'!G908</f>
        <v>1.85</v>
      </c>
      <c r="G50" s="21">
        <v>20</v>
      </c>
      <c r="H50" s="347">
        <f t="shared" si="2"/>
        <v>2.22</v>
      </c>
    </row>
    <row r="51" spans="1:8" ht="18">
      <c r="A51" s="72" t="s">
        <v>935</v>
      </c>
      <c r="B51" s="26" t="s">
        <v>886</v>
      </c>
      <c r="C51" s="18" t="s">
        <v>704</v>
      </c>
      <c r="D51" s="19" t="s">
        <v>44</v>
      </c>
      <c r="E51" s="19">
        <v>30</v>
      </c>
      <c r="F51" s="354">
        <f>'ОБЩИЙ ПРАЙС'!G909</f>
        <v>1.85</v>
      </c>
      <c r="G51" s="21">
        <v>20</v>
      </c>
      <c r="H51" s="347">
        <f t="shared" si="2"/>
        <v>2.22</v>
      </c>
    </row>
    <row r="52" spans="1:8" ht="18">
      <c r="A52" s="72" t="s">
        <v>1235</v>
      </c>
      <c r="B52" s="26" t="s">
        <v>886</v>
      </c>
      <c r="C52" s="18" t="s">
        <v>704</v>
      </c>
      <c r="D52" s="19" t="s">
        <v>44</v>
      </c>
      <c r="E52" s="19">
        <v>30</v>
      </c>
      <c r="F52" s="354">
        <f>'ОБЩИЙ ПРАЙС'!G910</f>
        <v>1.85</v>
      </c>
      <c r="G52" s="21">
        <v>20</v>
      </c>
      <c r="H52" s="347">
        <f t="shared" si="2"/>
        <v>2.22</v>
      </c>
    </row>
    <row r="53" spans="1:8" ht="18">
      <c r="A53" s="72" t="s">
        <v>937</v>
      </c>
      <c r="B53" s="26" t="s">
        <v>886</v>
      </c>
      <c r="C53" s="18" t="s">
        <v>704</v>
      </c>
      <c r="D53" s="19" t="s">
        <v>44</v>
      </c>
      <c r="E53" s="19">
        <v>30</v>
      </c>
      <c r="F53" s="354">
        <f>'ОБЩИЙ ПРАЙС'!G911</f>
        <v>1.85</v>
      </c>
      <c r="G53" s="21">
        <v>20</v>
      </c>
      <c r="H53" s="347">
        <f t="shared" si="2"/>
        <v>2.22</v>
      </c>
    </row>
    <row r="54" spans="1:8" ht="18">
      <c r="A54" s="72" t="s">
        <v>938</v>
      </c>
      <c r="B54" s="26" t="s">
        <v>886</v>
      </c>
      <c r="C54" s="18" t="s">
        <v>704</v>
      </c>
      <c r="D54" s="19" t="s">
        <v>44</v>
      </c>
      <c r="E54" s="19">
        <v>30</v>
      </c>
      <c r="F54" s="354">
        <f>'ОБЩИЙ ПРАЙС'!G912</f>
        <v>1.85</v>
      </c>
      <c r="G54" s="21">
        <v>20</v>
      </c>
      <c r="H54" s="347">
        <f t="shared" si="2"/>
        <v>2.22</v>
      </c>
    </row>
    <row r="55" spans="1:8" ht="18">
      <c r="A55" s="124" t="s">
        <v>1236</v>
      </c>
      <c r="B55" s="26" t="s">
        <v>886</v>
      </c>
      <c r="C55" s="18" t="s">
        <v>704</v>
      </c>
      <c r="D55" s="19" t="s">
        <v>44</v>
      </c>
      <c r="E55" s="19">
        <v>30</v>
      </c>
      <c r="F55" s="354">
        <v>1.7</v>
      </c>
      <c r="G55" s="21">
        <v>20</v>
      </c>
      <c r="H55" s="347">
        <f t="shared" si="2"/>
        <v>2.04</v>
      </c>
    </row>
    <row r="56" spans="1:8" ht="18.75" thickBot="1">
      <c r="A56" s="26"/>
      <c r="B56" s="26"/>
      <c r="C56" s="18"/>
      <c r="D56" s="29"/>
      <c r="E56" s="29"/>
      <c r="F56" s="354"/>
      <c r="G56" s="21"/>
      <c r="H56" s="350"/>
    </row>
    <row r="57" spans="1:8" ht="18.75" hidden="1" thickBot="1">
      <c r="A57" s="26" t="s">
        <v>109</v>
      </c>
      <c r="B57" s="26" t="s">
        <v>417</v>
      </c>
      <c r="C57" s="18" t="s">
        <v>98</v>
      </c>
      <c r="D57" s="29" t="s">
        <v>43</v>
      </c>
      <c r="E57" s="27">
        <v>1</v>
      </c>
      <c r="F57" s="354">
        <f>'ОБЩИЙ ПРАЙС'!G915</f>
        <v>58.07</v>
      </c>
      <c r="G57" s="21">
        <v>20</v>
      </c>
      <c r="H57" s="350">
        <f>F57+F57*G57/100</f>
        <v>69.684</v>
      </c>
    </row>
    <row r="58" spans="1:8" ht="20.25" customHeight="1" hidden="1">
      <c r="A58" s="26" t="s">
        <v>107</v>
      </c>
      <c r="B58" s="26" t="s">
        <v>417</v>
      </c>
      <c r="C58" s="18" t="s">
        <v>98</v>
      </c>
      <c r="D58" s="29" t="s">
        <v>43</v>
      </c>
      <c r="E58" s="27">
        <v>1</v>
      </c>
      <c r="F58" s="354">
        <f>'ОБЩИЙ ПРАЙС'!G916</f>
        <v>58.07</v>
      </c>
      <c r="G58" s="21">
        <v>20</v>
      </c>
      <c r="H58" s="350">
        <f>F58+F58*G58/100</f>
        <v>69.684</v>
      </c>
    </row>
    <row r="59" spans="1:8" ht="18" customHeight="1" hidden="1" thickBot="1">
      <c r="A59" s="26" t="s">
        <v>108</v>
      </c>
      <c r="B59" s="26" t="s">
        <v>417</v>
      </c>
      <c r="C59" s="18" t="s">
        <v>98</v>
      </c>
      <c r="D59" s="29" t="s">
        <v>43</v>
      </c>
      <c r="E59" s="27">
        <v>1</v>
      </c>
      <c r="F59" s="354">
        <f>'ОБЩИЙ ПРАЙС'!G917</f>
        <v>85.96</v>
      </c>
      <c r="G59" s="21">
        <v>20</v>
      </c>
      <c r="H59" s="350">
        <f>F59+F59*G59/100</f>
        <v>103.15199999999999</v>
      </c>
    </row>
    <row r="60" spans="1:8" ht="21" thickBot="1">
      <c r="A60" s="282" t="s">
        <v>352</v>
      </c>
      <c r="B60" s="230"/>
      <c r="C60" s="230"/>
      <c r="D60" s="230"/>
      <c r="E60" s="230"/>
      <c r="F60" s="230"/>
      <c r="G60" s="230"/>
      <c r="H60" s="231"/>
    </row>
    <row r="61" spans="1:255" s="8" customFormat="1" ht="18">
      <c r="A61" s="913" t="s">
        <v>942</v>
      </c>
      <c r="B61" s="914" t="s">
        <v>418</v>
      </c>
      <c r="C61" s="793" t="s">
        <v>52</v>
      </c>
      <c r="D61" s="793" t="s">
        <v>186</v>
      </c>
      <c r="E61" s="793">
        <v>4</v>
      </c>
      <c r="F61" s="915">
        <f>'ОБЩИЙ ПРАЙС'!G919</f>
        <v>1.24</v>
      </c>
      <c r="G61" s="793">
        <v>10</v>
      </c>
      <c r="H61" s="360">
        <f>F61+F61*G61/100</f>
        <v>1.3639999999999999</v>
      </c>
      <c r="I61" s="318"/>
      <c r="J61" s="319"/>
      <c r="K61" s="319"/>
      <c r="L61" s="319"/>
      <c r="M61" s="320"/>
      <c r="N61" s="319"/>
      <c r="O61" s="321"/>
      <c r="P61" s="318"/>
      <c r="Q61" s="318"/>
      <c r="R61" s="319"/>
      <c r="S61" s="319"/>
      <c r="T61" s="319"/>
      <c r="U61" s="320"/>
      <c r="V61" s="319"/>
      <c r="W61" s="321"/>
      <c r="X61" s="318"/>
      <c r="Y61" s="318"/>
      <c r="Z61" s="319"/>
      <c r="AA61" s="319"/>
      <c r="AB61" s="319"/>
      <c r="AC61" s="320"/>
      <c r="AD61" s="319"/>
      <c r="AE61" s="321"/>
      <c r="AF61" s="318"/>
      <c r="AG61" s="318"/>
      <c r="AH61" s="319"/>
      <c r="AI61" s="319"/>
      <c r="AJ61" s="319"/>
      <c r="AK61" s="320"/>
      <c r="AL61" s="319"/>
      <c r="AM61" s="321"/>
      <c r="AN61" s="318"/>
      <c r="AO61" s="318"/>
      <c r="AP61" s="319"/>
      <c r="AQ61" s="319"/>
      <c r="AR61" s="319"/>
      <c r="AS61" s="320"/>
      <c r="AT61" s="319"/>
      <c r="AU61" s="321"/>
      <c r="AV61" s="318"/>
      <c r="AW61" s="318"/>
      <c r="AX61" s="319"/>
      <c r="AY61" s="319"/>
      <c r="AZ61" s="319"/>
      <c r="BA61" s="320"/>
      <c r="BB61" s="319"/>
      <c r="BC61" s="321"/>
      <c r="BD61" s="318"/>
      <c r="BE61" s="318"/>
      <c r="BF61" s="319"/>
      <c r="BG61" s="319"/>
      <c r="BH61" s="319"/>
      <c r="BI61" s="320"/>
      <c r="BJ61" s="319"/>
      <c r="BK61" s="321"/>
      <c r="BL61" s="318"/>
      <c r="BM61" s="318"/>
      <c r="BN61" s="319"/>
      <c r="BO61" s="319"/>
      <c r="BP61" s="319"/>
      <c r="BQ61" s="320"/>
      <c r="BR61" s="319"/>
      <c r="BS61" s="321"/>
      <c r="BT61" s="318"/>
      <c r="BU61" s="318"/>
      <c r="BV61" s="319"/>
      <c r="BW61" s="319"/>
      <c r="BX61" s="319"/>
      <c r="BY61" s="320"/>
      <c r="BZ61" s="319"/>
      <c r="CA61" s="321"/>
      <c r="CB61" s="318"/>
      <c r="CC61" s="318"/>
      <c r="CD61" s="319"/>
      <c r="CE61" s="319"/>
      <c r="CF61" s="319"/>
      <c r="CG61" s="320"/>
      <c r="CH61" s="319"/>
      <c r="CI61" s="321"/>
      <c r="CJ61" s="318"/>
      <c r="CK61" s="318"/>
      <c r="CL61" s="319"/>
      <c r="CM61" s="319"/>
      <c r="CN61" s="319"/>
      <c r="CO61" s="320"/>
      <c r="CP61" s="319"/>
      <c r="CQ61" s="321"/>
      <c r="CR61" s="318"/>
      <c r="CS61" s="318"/>
      <c r="CT61" s="319"/>
      <c r="CU61" s="319"/>
      <c r="CV61" s="319"/>
      <c r="CW61" s="320"/>
      <c r="CX61" s="319"/>
      <c r="CY61" s="321"/>
      <c r="CZ61" s="318"/>
      <c r="DA61" s="318"/>
      <c r="DB61" s="319"/>
      <c r="DC61" s="319"/>
      <c r="DD61" s="319"/>
      <c r="DE61" s="320"/>
      <c r="DF61" s="319"/>
      <c r="DG61" s="321"/>
      <c r="DH61" s="318"/>
      <c r="DI61" s="318"/>
      <c r="DJ61" s="319"/>
      <c r="DK61" s="319"/>
      <c r="DL61" s="319"/>
      <c r="DM61" s="320"/>
      <c r="DN61" s="319"/>
      <c r="DO61" s="321"/>
      <c r="DP61" s="318"/>
      <c r="DQ61" s="318"/>
      <c r="DR61" s="319"/>
      <c r="DS61" s="319"/>
      <c r="DT61" s="319"/>
      <c r="DU61" s="320"/>
      <c r="DV61" s="319"/>
      <c r="DW61" s="321"/>
      <c r="DX61" s="318"/>
      <c r="DY61" s="318"/>
      <c r="DZ61" s="319"/>
      <c r="EA61" s="319"/>
      <c r="EB61" s="319"/>
      <c r="EC61" s="320"/>
      <c r="ED61" s="319"/>
      <c r="EE61" s="321"/>
      <c r="EF61" s="318"/>
      <c r="EG61" s="318"/>
      <c r="EH61" s="319"/>
      <c r="EI61" s="319"/>
      <c r="EJ61" s="319"/>
      <c r="EK61" s="320"/>
      <c r="EL61" s="319"/>
      <c r="EM61" s="321"/>
      <c r="EN61" s="318"/>
      <c r="EO61" s="318"/>
      <c r="EP61" s="319"/>
      <c r="EQ61" s="319"/>
      <c r="ER61" s="319"/>
      <c r="ES61" s="320"/>
      <c r="ET61" s="319"/>
      <c r="EU61" s="321"/>
      <c r="EV61" s="318"/>
      <c r="EW61" s="318"/>
      <c r="EX61" s="319"/>
      <c r="EY61" s="319"/>
      <c r="EZ61" s="319"/>
      <c r="FA61" s="320"/>
      <c r="FB61" s="319"/>
      <c r="FC61" s="321"/>
      <c r="FD61" s="318"/>
      <c r="FE61" s="318"/>
      <c r="FF61" s="319"/>
      <c r="FG61" s="319"/>
      <c r="FH61" s="319"/>
      <c r="FI61" s="320"/>
      <c r="FJ61" s="319"/>
      <c r="FK61" s="321"/>
      <c r="FL61" s="318"/>
      <c r="FM61" s="318"/>
      <c r="FN61" s="319"/>
      <c r="FO61" s="319"/>
      <c r="FP61" s="319"/>
      <c r="FQ61" s="320"/>
      <c r="FR61" s="319"/>
      <c r="FS61" s="321"/>
      <c r="FT61" s="318"/>
      <c r="FU61" s="318"/>
      <c r="FV61" s="319"/>
      <c r="FW61" s="319"/>
      <c r="FX61" s="319"/>
      <c r="FY61" s="320"/>
      <c r="FZ61" s="319"/>
      <c r="GA61" s="321"/>
      <c r="GB61" s="318"/>
      <c r="GC61" s="318"/>
      <c r="GD61" s="319"/>
      <c r="GE61" s="319"/>
      <c r="GF61" s="319"/>
      <c r="GG61" s="320"/>
      <c r="GH61" s="319"/>
      <c r="GI61" s="321"/>
      <c r="GJ61" s="318"/>
      <c r="GK61" s="318"/>
      <c r="GL61" s="319"/>
      <c r="GM61" s="319"/>
      <c r="GN61" s="319"/>
      <c r="GO61" s="320"/>
      <c r="GP61" s="319"/>
      <c r="GQ61" s="321"/>
      <c r="GR61" s="318"/>
      <c r="GS61" s="318"/>
      <c r="GT61" s="319"/>
      <c r="GU61" s="319"/>
      <c r="GV61" s="319"/>
      <c r="GW61" s="320"/>
      <c r="GX61" s="319"/>
      <c r="GY61" s="321"/>
      <c r="GZ61" s="318"/>
      <c r="HA61" s="318"/>
      <c r="HB61" s="319"/>
      <c r="HC61" s="319"/>
      <c r="HD61" s="319"/>
      <c r="HE61" s="320"/>
      <c r="HF61" s="319"/>
      <c r="HG61" s="321"/>
      <c r="HH61" s="318"/>
      <c r="HI61" s="318"/>
      <c r="HJ61" s="319"/>
      <c r="HK61" s="319"/>
      <c r="HL61" s="319"/>
      <c r="HM61" s="320"/>
      <c r="HN61" s="319"/>
      <c r="HO61" s="321"/>
      <c r="HP61" s="318"/>
      <c r="HQ61" s="318"/>
      <c r="HR61" s="319"/>
      <c r="HS61" s="319"/>
      <c r="HT61" s="319"/>
      <c r="HU61" s="320"/>
      <c r="HV61" s="319"/>
      <c r="HW61" s="321"/>
      <c r="HX61" s="318"/>
      <c r="HY61" s="318"/>
      <c r="HZ61" s="319"/>
      <c r="IA61" s="319"/>
      <c r="IB61" s="319"/>
      <c r="IC61" s="320"/>
      <c r="ID61" s="319"/>
      <c r="IE61" s="321"/>
      <c r="IF61" s="318"/>
      <c r="IG61" s="318"/>
      <c r="IH61" s="319"/>
      <c r="II61" s="319"/>
      <c r="IJ61" s="319"/>
      <c r="IK61" s="320"/>
      <c r="IL61" s="319"/>
      <c r="IM61" s="321"/>
      <c r="IN61" s="318"/>
      <c r="IO61" s="318"/>
      <c r="IP61" s="319"/>
      <c r="IQ61" s="319"/>
      <c r="IR61" s="319"/>
      <c r="IS61" s="320"/>
      <c r="IT61" s="319"/>
      <c r="IU61" s="321"/>
    </row>
    <row r="62" spans="1:255" s="8" customFormat="1" ht="18">
      <c r="A62" s="474" t="s">
        <v>943</v>
      </c>
      <c r="B62" s="216" t="s">
        <v>418</v>
      </c>
      <c r="C62" s="39" t="s">
        <v>52</v>
      </c>
      <c r="D62" s="39" t="s">
        <v>186</v>
      </c>
      <c r="E62" s="39">
        <v>4</v>
      </c>
      <c r="F62" s="912">
        <f>'ОБЩИЙ ПРАЙС'!G920</f>
        <v>1.24</v>
      </c>
      <c r="G62" s="39">
        <v>10</v>
      </c>
      <c r="H62" s="348">
        <f>F62+F62*G62/100</f>
        <v>1.3639999999999999</v>
      </c>
      <c r="I62" s="318"/>
      <c r="J62" s="319"/>
      <c r="K62" s="319"/>
      <c r="L62" s="319"/>
      <c r="M62" s="318"/>
      <c r="N62" s="319"/>
      <c r="O62" s="321"/>
      <c r="P62" s="318"/>
      <c r="Q62" s="318"/>
      <c r="R62" s="319"/>
      <c r="S62" s="319"/>
      <c r="T62" s="319"/>
      <c r="U62" s="318"/>
      <c r="V62" s="319"/>
      <c r="W62" s="321"/>
      <c r="X62" s="318"/>
      <c r="Y62" s="318"/>
      <c r="Z62" s="319"/>
      <c r="AA62" s="319"/>
      <c r="AB62" s="319"/>
      <c r="AC62" s="318"/>
      <c r="AD62" s="319"/>
      <c r="AE62" s="321"/>
      <c r="AF62" s="318"/>
      <c r="AG62" s="318"/>
      <c r="AH62" s="319"/>
      <c r="AI62" s="319"/>
      <c r="AJ62" s="319"/>
      <c r="AK62" s="318"/>
      <c r="AL62" s="319"/>
      <c r="AM62" s="321"/>
      <c r="AN62" s="318"/>
      <c r="AO62" s="318"/>
      <c r="AP62" s="319"/>
      <c r="AQ62" s="319"/>
      <c r="AR62" s="319"/>
      <c r="AS62" s="318"/>
      <c r="AT62" s="319"/>
      <c r="AU62" s="321"/>
      <c r="AV62" s="318"/>
      <c r="AW62" s="318"/>
      <c r="AX62" s="319"/>
      <c r="AY62" s="319"/>
      <c r="AZ62" s="319"/>
      <c r="BA62" s="318"/>
      <c r="BB62" s="319"/>
      <c r="BC62" s="321"/>
      <c r="BD62" s="318"/>
      <c r="BE62" s="318"/>
      <c r="BF62" s="319"/>
      <c r="BG62" s="319"/>
      <c r="BH62" s="319"/>
      <c r="BI62" s="318"/>
      <c r="BJ62" s="319"/>
      <c r="BK62" s="321"/>
      <c r="BL62" s="318"/>
      <c r="BM62" s="318"/>
      <c r="BN62" s="319"/>
      <c r="BO62" s="319"/>
      <c r="BP62" s="319"/>
      <c r="BQ62" s="318"/>
      <c r="BR62" s="319"/>
      <c r="BS62" s="321"/>
      <c r="BT62" s="318"/>
      <c r="BU62" s="318"/>
      <c r="BV62" s="319"/>
      <c r="BW62" s="319"/>
      <c r="BX62" s="319"/>
      <c r="BY62" s="318"/>
      <c r="BZ62" s="319"/>
      <c r="CA62" s="321"/>
      <c r="CB62" s="318"/>
      <c r="CC62" s="318"/>
      <c r="CD62" s="319"/>
      <c r="CE62" s="319"/>
      <c r="CF62" s="319"/>
      <c r="CG62" s="318"/>
      <c r="CH62" s="319"/>
      <c r="CI62" s="321"/>
      <c r="CJ62" s="318"/>
      <c r="CK62" s="318"/>
      <c r="CL62" s="319"/>
      <c r="CM62" s="319"/>
      <c r="CN62" s="319"/>
      <c r="CO62" s="318"/>
      <c r="CP62" s="319"/>
      <c r="CQ62" s="321"/>
      <c r="CR62" s="318"/>
      <c r="CS62" s="318"/>
      <c r="CT62" s="319"/>
      <c r="CU62" s="319"/>
      <c r="CV62" s="319"/>
      <c r="CW62" s="318"/>
      <c r="CX62" s="319"/>
      <c r="CY62" s="321"/>
      <c r="CZ62" s="318"/>
      <c r="DA62" s="318"/>
      <c r="DB62" s="319"/>
      <c r="DC62" s="319"/>
      <c r="DD62" s="319"/>
      <c r="DE62" s="318"/>
      <c r="DF62" s="319"/>
      <c r="DG62" s="321"/>
      <c r="DH62" s="318"/>
      <c r="DI62" s="318"/>
      <c r="DJ62" s="319"/>
      <c r="DK62" s="319"/>
      <c r="DL62" s="319"/>
      <c r="DM62" s="318"/>
      <c r="DN62" s="319"/>
      <c r="DO62" s="321"/>
      <c r="DP62" s="318"/>
      <c r="DQ62" s="318"/>
      <c r="DR62" s="319"/>
      <c r="DS62" s="319"/>
      <c r="DT62" s="319"/>
      <c r="DU62" s="318"/>
      <c r="DV62" s="319"/>
      <c r="DW62" s="321"/>
      <c r="DX62" s="318"/>
      <c r="DY62" s="318"/>
      <c r="DZ62" s="319"/>
      <c r="EA62" s="319"/>
      <c r="EB62" s="319"/>
      <c r="EC62" s="318"/>
      <c r="ED62" s="319"/>
      <c r="EE62" s="321"/>
      <c r="EF62" s="318"/>
      <c r="EG62" s="318"/>
      <c r="EH62" s="319"/>
      <c r="EI62" s="319"/>
      <c r="EJ62" s="319"/>
      <c r="EK62" s="318"/>
      <c r="EL62" s="319"/>
      <c r="EM62" s="321"/>
      <c r="EN62" s="318"/>
      <c r="EO62" s="318"/>
      <c r="EP62" s="319"/>
      <c r="EQ62" s="319"/>
      <c r="ER62" s="319"/>
      <c r="ES62" s="318"/>
      <c r="ET62" s="319"/>
      <c r="EU62" s="321"/>
      <c r="EV62" s="318"/>
      <c r="EW62" s="318"/>
      <c r="EX62" s="319"/>
      <c r="EY62" s="319"/>
      <c r="EZ62" s="319"/>
      <c r="FA62" s="318"/>
      <c r="FB62" s="319"/>
      <c r="FC62" s="321"/>
      <c r="FD62" s="318"/>
      <c r="FE62" s="318"/>
      <c r="FF62" s="319"/>
      <c r="FG62" s="319"/>
      <c r="FH62" s="319"/>
      <c r="FI62" s="318"/>
      <c r="FJ62" s="319"/>
      <c r="FK62" s="321"/>
      <c r="FL62" s="318"/>
      <c r="FM62" s="318"/>
      <c r="FN62" s="319"/>
      <c r="FO62" s="319"/>
      <c r="FP62" s="319"/>
      <c r="FQ62" s="318"/>
      <c r="FR62" s="319"/>
      <c r="FS62" s="321"/>
      <c r="FT62" s="318"/>
      <c r="FU62" s="318"/>
      <c r="FV62" s="319"/>
      <c r="FW62" s="319"/>
      <c r="FX62" s="319"/>
      <c r="FY62" s="318"/>
      <c r="FZ62" s="319"/>
      <c r="GA62" s="321"/>
      <c r="GB62" s="318"/>
      <c r="GC62" s="318"/>
      <c r="GD62" s="319"/>
      <c r="GE62" s="319"/>
      <c r="GF62" s="319"/>
      <c r="GG62" s="318"/>
      <c r="GH62" s="319"/>
      <c r="GI62" s="321"/>
      <c r="GJ62" s="318"/>
      <c r="GK62" s="318"/>
      <c r="GL62" s="319"/>
      <c r="GM62" s="319"/>
      <c r="GN62" s="319"/>
      <c r="GO62" s="318"/>
      <c r="GP62" s="319"/>
      <c r="GQ62" s="321"/>
      <c r="GR62" s="318"/>
      <c r="GS62" s="318"/>
      <c r="GT62" s="319"/>
      <c r="GU62" s="319"/>
      <c r="GV62" s="319"/>
      <c r="GW62" s="318"/>
      <c r="GX62" s="319"/>
      <c r="GY62" s="321"/>
      <c r="GZ62" s="318"/>
      <c r="HA62" s="318"/>
      <c r="HB62" s="319"/>
      <c r="HC62" s="319"/>
      <c r="HD62" s="319"/>
      <c r="HE62" s="318"/>
      <c r="HF62" s="319"/>
      <c r="HG62" s="321"/>
      <c r="HH62" s="318"/>
      <c r="HI62" s="318"/>
      <c r="HJ62" s="319"/>
      <c r="HK62" s="319"/>
      <c r="HL62" s="319"/>
      <c r="HM62" s="318"/>
      <c r="HN62" s="319"/>
      <c r="HO62" s="321"/>
      <c r="HP62" s="318"/>
      <c r="HQ62" s="318"/>
      <c r="HR62" s="319"/>
      <c r="HS62" s="319"/>
      <c r="HT62" s="319"/>
      <c r="HU62" s="318"/>
      <c r="HV62" s="319"/>
      <c r="HW62" s="321"/>
      <c r="HX62" s="318"/>
      <c r="HY62" s="318"/>
      <c r="HZ62" s="319"/>
      <c r="IA62" s="319"/>
      <c r="IB62" s="319"/>
      <c r="IC62" s="318"/>
      <c r="ID62" s="319"/>
      <c r="IE62" s="321"/>
      <c r="IF62" s="318"/>
      <c r="IG62" s="318"/>
      <c r="IH62" s="319"/>
      <c r="II62" s="319"/>
      <c r="IJ62" s="319"/>
      <c r="IK62" s="318"/>
      <c r="IL62" s="319"/>
      <c r="IM62" s="321"/>
      <c r="IN62" s="318"/>
      <c r="IO62" s="318"/>
      <c r="IP62" s="319"/>
      <c r="IQ62" s="319"/>
      <c r="IR62" s="319"/>
      <c r="IS62" s="318"/>
      <c r="IT62" s="319"/>
      <c r="IU62" s="321"/>
    </row>
    <row r="63" spans="1:255" s="8" customFormat="1" ht="18">
      <c r="A63" s="474" t="s">
        <v>1246</v>
      </c>
      <c r="B63" s="216" t="s">
        <v>418</v>
      </c>
      <c r="C63" s="39" t="s">
        <v>52</v>
      </c>
      <c r="D63" s="39" t="s">
        <v>186</v>
      </c>
      <c r="E63" s="39">
        <v>4</v>
      </c>
      <c r="F63" s="912">
        <f>'ОБЩИЙ ПРАЙС'!G921</f>
        <v>1.24</v>
      </c>
      <c r="G63" s="39">
        <v>10</v>
      </c>
      <c r="H63" s="348">
        <f>F63+F63*G63/100</f>
        <v>1.3639999999999999</v>
      </c>
      <c r="I63" s="318"/>
      <c r="J63" s="319"/>
      <c r="K63" s="319"/>
      <c r="L63" s="319"/>
      <c r="M63" s="320"/>
      <c r="N63" s="319"/>
      <c r="O63" s="321"/>
      <c r="P63" s="318"/>
      <c r="Q63" s="318"/>
      <c r="R63" s="319"/>
      <c r="S63" s="319"/>
      <c r="T63" s="319"/>
      <c r="U63" s="320"/>
      <c r="V63" s="319"/>
      <c r="W63" s="321"/>
      <c r="X63" s="318"/>
      <c r="Y63" s="318"/>
      <c r="Z63" s="319"/>
      <c r="AA63" s="319"/>
      <c r="AB63" s="319"/>
      <c r="AC63" s="320"/>
      <c r="AD63" s="319"/>
      <c r="AE63" s="321"/>
      <c r="AF63" s="318"/>
      <c r="AG63" s="318"/>
      <c r="AH63" s="319"/>
      <c r="AI63" s="319"/>
      <c r="AJ63" s="319"/>
      <c r="AK63" s="320"/>
      <c r="AL63" s="319"/>
      <c r="AM63" s="321"/>
      <c r="AN63" s="318"/>
      <c r="AO63" s="318"/>
      <c r="AP63" s="319"/>
      <c r="AQ63" s="319"/>
      <c r="AR63" s="319"/>
      <c r="AS63" s="320"/>
      <c r="AT63" s="319"/>
      <c r="AU63" s="321"/>
      <c r="AV63" s="318"/>
      <c r="AW63" s="318"/>
      <c r="AX63" s="319"/>
      <c r="AY63" s="319"/>
      <c r="AZ63" s="319"/>
      <c r="BA63" s="320"/>
      <c r="BB63" s="319"/>
      <c r="BC63" s="321"/>
      <c r="BD63" s="318"/>
      <c r="BE63" s="318"/>
      <c r="BF63" s="319"/>
      <c r="BG63" s="319"/>
      <c r="BH63" s="319"/>
      <c r="BI63" s="320"/>
      <c r="BJ63" s="319"/>
      <c r="BK63" s="321"/>
      <c r="BL63" s="318"/>
      <c r="BM63" s="318"/>
      <c r="BN63" s="319"/>
      <c r="BO63" s="319"/>
      <c r="BP63" s="319"/>
      <c r="BQ63" s="320"/>
      <c r="BR63" s="319"/>
      <c r="BS63" s="321"/>
      <c r="BT63" s="318"/>
      <c r="BU63" s="318"/>
      <c r="BV63" s="319"/>
      <c r="BW63" s="319"/>
      <c r="BX63" s="319"/>
      <c r="BY63" s="320"/>
      <c r="BZ63" s="319"/>
      <c r="CA63" s="321"/>
      <c r="CB63" s="318"/>
      <c r="CC63" s="318"/>
      <c r="CD63" s="319"/>
      <c r="CE63" s="319"/>
      <c r="CF63" s="319"/>
      <c r="CG63" s="320"/>
      <c r="CH63" s="319"/>
      <c r="CI63" s="321"/>
      <c r="CJ63" s="318"/>
      <c r="CK63" s="318"/>
      <c r="CL63" s="319"/>
      <c r="CM63" s="319"/>
      <c r="CN63" s="319"/>
      <c r="CO63" s="320"/>
      <c r="CP63" s="319"/>
      <c r="CQ63" s="321"/>
      <c r="CR63" s="318"/>
      <c r="CS63" s="318"/>
      <c r="CT63" s="319"/>
      <c r="CU63" s="319"/>
      <c r="CV63" s="319"/>
      <c r="CW63" s="320"/>
      <c r="CX63" s="319"/>
      <c r="CY63" s="321"/>
      <c r="CZ63" s="318"/>
      <c r="DA63" s="318"/>
      <c r="DB63" s="319"/>
      <c r="DC63" s="319"/>
      <c r="DD63" s="319"/>
      <c r="DE63" s="320"/>
      <c r="DF63" s="319"/>
      <c r="DG63" s="321"/>
      <c r="DH63" s="318"/>
      <c r="DI63" s="318"/>
      <c r="DJ63" s="319"/>
      <c r="DK63" s="319"/>
      <c r="DL63" s="319"/>
      <c r="DM63" s="320"/>
      <c r="DN63" s="319"/>
      <c r="DO63" s="321"/>
      <c r="DP63" s="318"/>
      <c r="DQ63" s="318"/>
      <c r="DR63" s="319"/>
      <c r="DS63" s="319"/>
      <c r="DT63" s="319"/>
      <c r="DU63" s="320"/>
      <c r="DV63" s="319"/>
      <c r="DW63" s="321"/>
      <c r="DX63" s="318"/>
      <c r="DY63" s="318"/>
      <c r="DZ63" s="319"/>
      <c r="EA63" s="319"/>
      <c r="EB63" s="319"/>
      <c r="EC63" s="320"/>
      <c r="ED63" s="319"/>
      <c r="EE63" s="321"/>
      <c r="EF63" s="318"/>
      <c r="EG63" s="318"/>
      <c r="EH63" s="319"/>
      <c r="EI63" s="319"/>
      <c r="EJ63" s="319"/>
      <c r="EK63" s="320"/>
      <c r="EL63" s="319"/>
      <c r="EM63" s="321"/>
      <c r="EN63" s="318"/>
      <c r="EO63" s="318"/>
      <c r="EP63" s="319"/>
      <c r="EQ63" s="319"/>
      <c r="ER63" s="319"/>
      <c r="ES63" s="320"/>
      <c r="ET63" s="319"/>
      <c r="EU63" s="321"/>
      <c r="EV63" s="318"/>
      <c r="EW63" s="318"/>
      <c r="EX63" s="319"/>
      <c r="EY63" s="319"/>
      <c r="EZ63" s="319"/>
      <c r="FA63" s="320"/>
      <c r="FB63" s="319"/>
      <c r="FC63" s="321"/>
      <c r="FD63" s="318"/>
      <c r="FE63" s="318"/>
      <c r="FF63" s="319"/>
      <c r="FG63" s="319"/>
      <c r="FH63" s="319"/>
      <c r="FI63" s="320"/>
      <c r="FJ63" s="319"/>
      <c r="FK63" s="321"/>
      <c r="FL63" s="318"/>
      <c r="FM63" s="318"/>
      <c r="FN63" s="319"/>
      <c r="FO63" s="319"/>
      <c r="FP63" s="319"/>
      <c r="FQ63" s="320"/>
      <c r="FR63" s="319"/>
      <c r="FS63" s="321"/>
      <c r="FT63" s="318"/>
      <c r="FU63" s="318"/>
      <c r="FV63" s="319"/>
      <c r="FW63" s="319"/>
      <c r="FX63" s="319"/>
      <c r="FY63" s="320"/>
      <c r="FZ63" s="319"/>
      <c r="GA63" s="321"/>
      <c r="GB63" s="318"/>
      <c r="GC63" s="318"/>
      <c r="GD63" s="319"/>
      <c r="GE63" s="319"/>
      <c r="GF63" s="319"/>
      <c r="GG63" s="320"/>
      <c r="GH63" s="319"/>
      <c r="GI63" s="321"/>
      <c r="GJ63" s="318"/>
      <c r="GK63" s="318"/>
      <c r="GL63" s="319"/>
      <c r="GM63" s="319"/>
      <c r="GN63" s="319"/>
      <c r="GO63" s="320"/>
      <c r="GP63" s="319"/>
      <c r="GQ63" s="321"/>
      <c r="GR63" s="318"/>
      <c r="GS63" s="318"/>
      <c r="GT63" s="319"/>
      <c r="GU63" s="319"/>
      <c r="GV63" s="319"/>
      <c r="GW63" s="320"/>
      <c r="GX63" s="319"/>
      <c r="GY63" s="321"/>
      <c r="GZ63" s="318"/>
      <c r="HA63" s="318"/>
      <c r="HB63" s="319"/>
      <c r="HC63" s="319"/>
      <c r="HD63" s="319"/>
      <c r="HE63" s="320"/>
      <c r="HF63" s="319"/>
      <c r="HG63" s="321"/>
      <c r="HH63" s="318"/>
      <c r="HI63" s="318"/>
      <c r="HJ63" s="319"/>
      <c r="HK63" s="319"/>
      <c r="HL63" s="319"/>
      <c r="HM63" s="320"/>
      <c r="HN63" s="319"/>
      <c r="HO63" s="321"/>
      <c r="HP63" s="318"/>
      <c r="HQ63" s="318"/>
      <c r="HR63" s="319"/>
      <c r="HS63" s="319"/>
      <c r="HT63" s="319"/>
      <c r="HU63" s="320"/>
      <c r="HV63" s="319"/>
      <c r="HW63" s="321"/>
      <c r="HX63" s="318"/>
      <c r="HY63" s="318"/>
      <c r="HZ63" s="319"/>
      <c r="IA63" s="319"/>
      <c r="IB63" s="319"/>
      <c r="IC63" s="320"/>
      <c r="ID63" s="319"/>
      <c r="IE63" s="321"/>
      <c r="IF63" s="318"/>
      <c r="IG63" s="318"/>
      <c r="IH63" s="319"/>
      <c r="II63" s="319"/>
      <c r="IJ63" s="319"/>
      <c r="IK63" s="320"/>
      <c r="IL63" s="319"/>
      <c r="IM63" s="321"/>
      <c r="IN63" s="318"/>
      <c r="IO63" s="318"/>
      <c r="IP63" s="319"/>
      <c r="IQ63" s="319"/>
      <c r="IR63" s="319"/>
      <c r="IS63" s="320"/>
      <c r="IT63" s="319"/>
      <c r="IU63" s="321"/>
    </row>
    <row r="64" spans="1:255" s="8" customFormat="1" ht="18">
      <c r="A64" s="474" t="s">
        <v>945</v>
      </c>
      <c r="B64" s="216" t="s">
        <v>418</v>
      </c>
      <c r="C64" s="39" t="s">
        <v>52</v>
      </c>
      <c r="D64" s="39" t="s">
        <v>186</v>
      </c>
      <c r="E64" s="39">
        <v>4</v>
      </c>
      <c r="F64" s="912">
        <f>'ОБЩИЙ ПРАЙС'!G922</f>
        <v>1.24</v>
      </c>
      <c r="G64" s="39">
        <v>10</v>
      </c>
      <c r="H64" s="348">
        <f>F64+F64*G64/100</f>
        <v>1.3639999999999999</v>
      </c>
      <c r="I64" s="318"/>
      <c r="J64" s="319"/>
      <c r="K64" s="319"/>
      <c r="L64" s="319"/>
      <c r="M64" s="318"/>
      <c r="N64" s="319"/>
      <c r="O64" s="321"/>
      <c r="P64" s="318"/>
      <c r="Q64" s="318"/>
      <c r="R64" s="319"/>
      <c r="S64" s="319"/>
      <c r="T64" s="319"/>
      <c r="U64" s="318"/>
      <c r="V64" s="319"/>
      <c r="W64" s="321"/>
      <c r="X64" s="318"/>
      <c r="Y64" s="318"/>
      <c r="Z64" s="319"/>
      <c r="AA64" s="319"/>
      <c r="AB64" s="319"/>
      <c r="AC64" s="318"/>
      <c r="AD64" s="319"/>
      <c r="AE64" s="321"/>
      <c r="AF64" s="318"/>
      <c r="AG64" s="318"/>
      <c r="AH64" s="319"/>
      <c r="AI64" s="319"/>
      <c r="AJ64" s="319"/>
      <c r="AK64" s="318"/>
      <c r="AL64" s="319"/>
      <c r="AM64" s="321"/>
      <c r="AN64" s="318"/>
      <c r="AO64" s="318"/>
      <c r="AP64" s="319"/>
      <c r="AQ64" s="319"/>
      <c r="AR64" s="319"/>
      <c r="AS64" s="318"/>
      <c r="AT64" s="319"/>
      <c r="AU64" s="321"/>
      <c r="AV64" s="318"/>
      <c r="AW64" s="318"/>
      <c r="AX64" s="319"/>
      <c r="AY64" s="319"/>
      <c r="AZ64" s="319"/>
      <c r="BA64" s="318"/>
      <c r="BB64" s="319"/>
      <c r="BC64" s="321"/>
      <c r="BD64" s="318"/>
      <c r="BE64" s="318"/>
      <c r="BF64" s="319"/>
      <c r="BG64" s="319"/>
      <c r="BH64" s="319"/>
      <c r="BI64" s="318"/>
      <c r="BJ64" s="319"/>
      <c r="BK64" s="321"/>
      <c r="BL64" s="318"/>
      <c r="BM64" s="318"/>
      <c r="BN64" s="319"/>
      <c r="BO64" s="319"/>
      <c r="BP64" s="319"/>
      <c r="BQ64" s="318"/>
      <c r="BR64" s="319"/>
      <c r="BS64" s="321"/>
      <c r="BT64" s="318"/>
      <c r="BU64" s="318"/>
      <c r="BV64" s="319"/>
      <c r="BW64" s="319"/>
      <c r="BX64" s="319"/>
      <c r="BY64" s="318"/>
      <c r="BZ64" s="319"/>
      <c r="CA64" s="321"/>
      <c r="CB64" s="318"/>
      <c r="CC64" s="318"/>
      <c r="CD64" s="319"/>
      <c r="CE64" s="319"/>
      <c r="CF64" s="319"/>
      <c r="CG64" s="318"/>
      <c r="CH64" s="319"/>
      <c r="CI64" s="321"/>
      <c r="CJ64" s="318"/>
      <c r="CK64" s="318"/>
      <c r="CL64" s="319"/>
      <c r="CM64" s="319"/>
      <c r="CN64" s="319"/>
      <c r="CO64" s="318"/>
      <c r="CP64" s="319"/>
      <c r="CQ64" s="321"/>
      <c r="CR64" s="318"/>
      <c r="CS64" s="318"/>
      <c r="CT64" s="319"/>
      <c r="CU64" s="319"/>
      <c r="CV64" s="319"/>
      <c r="CW64" s="318"/>
      <c r="CX64" s="319"/>
      <c r="CY64" s="321"/>
      <c r="CZ64" s="318"/>
      <c r="DA64" s="318"/>
      <c r="DB64" s="319"/>
      <c r="DC64" s="319"/>
      <c r="DD64" s="319"/>
      <c r="DE64" s="318"/>
      <c r="DF64" s="319"/>
      <c r="DG64" s="321"/>
      <c r="DH64" s="318"/>
      <c r="DI64" s="318"/>
      <c r="DJ64" s="319"/>
      <c r="DK64" s="319"/>
      <c r="DL64" s="319"/>
      <c r="DM64" s="318"/>
      <c r="DN64" s="319"/>
      <c r="DO64" s="321"/>
      <c r="DP64" s="318"/>
      <c r="DQ64" s="318"/>
      <c r="DR64" s="319"/>
      <c r="DS64" s="319"/>
      <c r="DT64" s="319"/>
      <c r="DU64" s="318"/>
      <c r="DV64" s="319"/>
      <c r="DW64" s="321"/>
      <c r="DX64" s="318"/>
      <c r="DY64" s="318"/>
      <c r="DZ64" s="319"/>
      <c r="EA64" s="319"/>
      <c r="EB64" s="319"/>
      <c r="EC64" s="318"/>
      <c r="ED64" s="319"/>
      <c r="EE64" s="321"/>
      <c r="EF64" s="318"/>
      <c r="EG64" s="318"/>
      <c r="EH64" s="319"/>
      <c r="EI64" s="319"/>
      <c r="EJ64" s="319"/>
      <c r="EK64" s="318"/>
      <c r="EL64" s="319"/>
      <c r="EM64" s="321"/>
      <c r="EN64" s="318"/>
      <c r="EO64" s="318"/>
      <c r="EP64" s="319"/>
      <c r="EQ64" s="319"/>
      <c r="ER64" s="319"/>
      <c r="ES64" s="318"/>
      <c r="ET64" s="319"/>
      <c r="EU64" s="321"/>
      <c r="EV64" s="318"/>
      <c r="EW64" s="318"/>
      <c r="EX64" s="319"/>
      <c r="EY64" s="319"/>
      <c r="EZ64" s="319"/>
      <c r="FA64" s="318"/>
      <c r="FB64" s="319"/>
      <c r="FC64" s="321"/>
      <c r="FD64" s="318"/>
      <c r="FE64" s="318"/>
      <c r="FF64" s="319"/>
      <c r="FG64" s="319"/>
      <c r="FH64" s="319"/>
      <c r="FI64" s="318"/>
      <c r="FJ64" s="319"/>
      <c r="FK64" s="321"/>
      <c r="FL64" s="318"/>
      <c r="FM64" s="318"/>
      <c r="FN64" s="319"/>
      <c r="FO64" s="319"/>
      <c r="FP64" s="319"/>
      <c r="FQ64" s="318"/>
      <c r="FR64" s="319"/>
      <c r="FS64" s="321"/>
      <c r="FT64" s="318"/>
      <c r="FU64" s="318"/>
      <c r="FV64" s="319"/>
      <c r="FW64" s="319"/>
      <c r="FX64" s="319"/>
      <c r="FY64" s="318"/>
      <c r="FZ64" s="319"/>
      <c r="GA64" s="321"/>
      <c r="GB64" s="318"/>
      <c r="GC64" s="318"/>
      <c r="GD64" s="319"/>
      <c r="GE64" s="319"/>
      <c r="GF64" s="319"/>
      <c r="GG64" s="318"/>
      <c r="GH64" s="319"/>
      <c r="GI64" s="321"/>
      <c r="GJ64" s="318"/>
      <c r="GK64" s="318"/>
      <c r="GL64" s="319"/>
      <c r="GM64" s="319"/>
      <c r="GN64" s="319"/>
      <c r="GO64" s="318"/>
      <c r="GP64" s="319"/>
      <c r="GQ64" s="321"/>
      <c r="GR64" s="318"/>
      <c r="GS64" s="318"/>
      <c r="GT64" s="319"/>
      <c r="GU64" s="319"/>
      <c r="GV64" s="319"/>
      <c r="GW64" s="318"/>
      <c r="GX64" s="319"/>
      <c r="GY64" s="321"/>
      <c r="GZ64" s="318"/>
      <c r="HA64" s="318"/>
      <c r="HB64" s="319"/>
      <c r="HC64" s="319"/>
      <c r="HD64" s="319"/>
      <c r="HE64" s="318"/>
      <c r="HF64" s="319"/>
      <c r="HG64" s="321"/>
      <c r="HH64" s="318"/>
      <c r="HI64" s="318"/>
      <c r="HJ64" s="319"/>
      <c r="HK64" s="319"/>
      <c r="HL64" s="319"/>
      <c r="HM64" s="318"/>
      <c r="HN64" s="319"/>
      <c r="HO64" s="321"/>
      <c r="HP64" s="318"/>
      <c r="HQ64" s="318"/>
      <c r="HR64" s="319"/>
      <c r="HS64" s="319"/>
      <c r="HT64" s="319"/>
      <c r="HU64" s="318"/>
      <c r="HV64" s="319"/>
      <c r="HW64" s="321"/>
      <c r="HX64" s="318"/>
      <c r="HY64" s="318"/>
      <c r="HZ64" s="319"/>
      <c r="IA64" s="319"/>
      <c r="IB64" s="319"/>
      <c r="IC64" s="318"/>
      <c r="ID64" s="319"/>
      <c r="IE64" s="321"/>
      <c r="IF64" s="318"/>
      <c r="IG64" s="318"/>
      <c r="IH64" s="319"/>
      <c r="II64" s="319"/>
      <c r="IJ64" s="319"/>
      <c r="IK64" s="318"/>
      <c r="IL64" s="319"/>
      <c r="IM64" s="321"/>
      <c r="IN64" s="318"/>
      <c r="IO64" s="318"/>
      <c r="IP64" s="319"/>
      <c r="IQ64" s="319"/>
      <c r="IR64" s="319"/>
      <c r="IS64" s="318"/>
      <c r="IT64" s="319"/>
      <c r="IU64" s="321"/>
    </row>
    <row r="65" spans="1:9" ht="18" hidden="1">
      <c r="A65" s="47" t="str">
        <f>'ОБЩИЙ ПРАЙС'!A923</f>
        <v>Пирог "Тыквенный" (1 шт/12 кусочков/1,2 кг) (под заказ за 2 дня)</v>
      </c>
      <c r="B65" s="172" t="s">
        <v>418</v>
      </c>
      <c r="C65" s="35" t="s">
        <v>52</v>
      </c>
      <c r="D65" s="199" t="s">
        <v>186</v>
      </c>
      <c r="E65" s="36">
        <f>'ОБЩИЙ ПРАЙС'!F923</f>
        <v>1</v>
      </c>
      <c r="F65" s="343">
        <f>'ОБЩИЙ ПРАЙС'!G923</f>
        <v>16.85</v>
      </c>
      <c r="G65" s="37">
        <v>10</v>
      </c>
      <c r="H65" s="360">
        <f aca="true" t="shared" si="3" ref="H65:H115">F65+F65*G65/100</f>
        <v>18.535</v>
      </c>
      <c r="I65" s="318"/>
    </row>
    <row r="66" spans="1:255" s="8" customFormat="1" ht="18">
      <c r="A66" s="471" t="s">
        <v>946</v>
      </c>
      <c r="B66" s="216" t="s">
        <v>418</v>
      </c>
      <c r="C66" s="39" t="s">
        <v>52</v>
      </c>
      <c r="D66" s="39" t="s">
        <v>186</v>
      </c>
      <c r="E66" s="158">
        <v>1</v>
      </c>
      <c r="F66" s="343">
        <f>'ОБЩИЙ ПРАЙС'!G924</f>
        <v>5.63</v>
      </c>
      <c r="G66" s="158">
        <v>10</v>
      </c>
      <c r="H66" s="347">
        <f t="shared" si="3"/>
        <v>6.193</v>
      </c>
      <c r="I66" s="318"/>
      <c r="J66" s="319"/>
      <c r="K66" s="319"/>
      <c r="L66" s="319"/>
      <c r="M66" s="320"/>
      <c r="N66" s="319"/>
      <c r="O66" s="321"/>
      <c r="P66" s="318"/>
      <c r="Q66" s="318"/>
      <c r="R66" s="319"/>
      <c r="S66" s="319"/>
      <c r="T66" s="319"/>
      <c r="U66" s="320"/>
      <c r="V66" s="319"/>
      <c r="W66" s="321"/>
      <c r="X66" s="318"/>
      <c r="Y66" s="318"/>
      <c r="Z66" s="319"/>
      <c r="AA66" s="319"/>
      <c r="AB66" s="319"/>
      <c r="AC66" s="320"/>
      <c r="AD66" s="319"/>
      <c r="AE66" s="321"/>
      <c r="AF66" s="318"/>
      <c r="AG66" s="318"/>
      <c r="AH66" s="319"/>
      <c r="AI66" s="319"/>
      <c r="AJ66" s="319"/>
      <c r="AK66" s="320"/>
      <c r="AL66" s="319"/>
      <c r="AM66" s="321"/>
      <c r="AN66" s="318"/>
      <c r="AO66" s="318"/>
      <c r="AP66" s="319"/>
      <c r="AQ66" s="319"/>
      <c r="AR66" s="319"/>
      <c r="AS66" s="320"/>
      <c r="AT66" s="319"/>
      <c r="AU66" s="321"/>
      <c r="AV66" s="318"/>
      <c r="AW66" s="318"/>
      <c r="AX66" s="319"/>
      <c r="AY66" s="319"/>
      <c r="AZ66" s="319"/>
      <c r="BA66" s="320"/>
      <c r="BB66" s="319"/>
      <c r="BC66" s="321"/>
      <c r="BD66" s="318"/>
      <c r="BE66" s="318"/>
      <c r="BF66" s="319"/>
      <c r="BG66" s="319"/>
      <c r="BH66" s="319"/>
      <c r="BI66" s="320"/>
      <c r="BJ66" s="319"/>
      <c r="BK66" s="321"/>
      <c r="BL66" s="318"/>
      <c r="BM66" s="318"/>
      <c r="BN66" s="319"/>
      <c r="BO66" s="319"/>
      <c r="BP66" s="319"/>
      <c r="BQ66" s="320"/>
      <c r="BR66" s="319"/>
      <c r="BS66" s="321"/>
      <c r="BT66" s="318"/>
      <c r="BU66" s="318"/>
      <c r="BV66" s="319"/>
      <c r="BW66" s="319"/>
      <c r="BX66" s="319"/>
      <c r="BY66" s="320"/>
      <c r="BZ66" s="319"/>
      <c r="CA66" s="321"/>
      <c r="CB66" s="318"/>
      <c r="CC66" s="318"/>
      <c r="CD66" s="319"/>
      <c r="CE66" s="319"/>
      <c r="CF66" s="319"/>
      <c r="CG66" s="320"/>
      <c r="CH66" s="319"/>
      <c r="CI66" s="321"/>
      <c r="CJ66" s="318"/>
      <c r="CK66" s="318"/>
      <c r="CL66" s="319"/>
      <c r="CM66" s="319"/>
      <c r="CN66" s="319"/>
      <c r="CO66" s="320"/>
      <c r="CP66" s="319"/>
      <c r="CQ66" s="321"/>
      <c r="CR66" s="318"/>
      <c r="CS66" s="318"/>
      <c r="CT66" s="319"/>
      <c r="CU66" s="319"/>
      <c r="CV66" s="319"/>
      <c r="CW66" s="320"/>
      <c r="CX66" s="319"/>
      <c r="CY66" s="321"/>
      <c r="CZ66" s="318"/>
      <c r="DA66" s="318"/>
      <c r="DB66" s="319"/>
      <c r="DC66" s="319"/>
      <c r="DD66" s="319"/>
      <c r="DE66" s="320"/>
      <c r="DF66" s="319"/>
      <c r="DG66" s="321"/>
      <c r="DH66" s="318"/>
      <c r="DI66" s="318"/>
      <c r="DJ66" s="319"/>
      <c r="DK66" s="319"/>
      <c r="DL66" s="319"/>
      <c r="DM66" s="320"/>
      <c r="DN66" s="319"/>
      <c r="DO66" s="321"/>
      <c r="DP66" s="318"/>
      <c r="DQ66" s="318"/>
      <c r="DR66" s="319"/>
      <c r="DS66" s="319"/>
      <c r="DT66" s="319"/>
      <c r="DU66" s="320"/>
      <c r="DV66" s="319"/>
      <c r="DW66" s="321"/>
      <c r="DX66" s="318"/>
      <c r="DY66" s="318"/>
      <c r="DZ66" s="319"/>
      <c r="EA66" s="319"/>
      <c r="EB66" s="319"/>
      <c r="EC66" s="320"/>
      <c r="ED66" s="319"/>
      <c r="EE66" s="321"/>
      <c r="EF66" s="318"/>
      <c r="EG66" s="318"/>
      <c r="EH66" s="319"/>
      <c r="EI66" s="319"/>
      <c r="EJ66" s="319"/>
      <c r="EK66" s="320"/>
      <c r="EL66" s="319"/>
      <c r="EM66" s="321"/>
      <c r="EN66" s="318"/>
      <c r="EO66" s="318"/>
      <c r="EP66" s="319"/>
      <c r="EQ66" s="319"/>
      <c r="ER66" s="319"/>
      <c r="ES66" s="320"/>
      <c r="ET66" s="319"/>
      <c r="EU66" s="321"/>
      <c r="EV66" s="318"/>
      <c r="EW66" s="318"/>
      <c r="EX66" s="319"/>
      <c r="EY66" s="319"/>
      <c r="EZ66" s="319"/>
      <c r="FA66" s="320"/>
      <c r="FB66" s="319"/>
      <c r="FC66" s="321"/>
      <c r="FD66" s="318"/>
      <c r="FE66" s="318"/>
      <c r="FF66" s="319"/>
      <c r="FG66" s="319"/>
      <c r="FH66" s="319"/>
      <c r="FI66" s="320"/>
      <c r="FJ66" s="319"/>
      <c r="FK66" s="321"/>
      <c r="FL66" s="318"/>
      <c r="FM66" s="318"/>
      <c r="FN66" s="319"/>
      <c r="FO66" s="319"/>
      <c r="FP66" s="319"/>
      <c r="FQ66" s="320"/>
      <c r="FR66" s="319"/>
      <c r="FS66" s="321"/>
      <c r="FT66" s="318"/>
      <c r="FU66" s="318"/>
      <c r="FV66" s="319"/>
      <c r="FW66" s="319"/>
      <c r="FX66" s="319"/>
      <c r="FY66" s="320"/>
      <c r="FZ66" s="319"/>
      <c r="GA66" s="321"/>
      <c r="GB66" s="318"/>
      <c r="GC66" s="318"/>
      <c r="GD66" s="319"/>
      <c r="GE66" s="319"/>
      <c r="GF66" s="319"/>
      <c r="GG66" s="320"/>
      <c r="GH66" s="319"/>
      <c r="GI66" s="321"/>
      <c r="GJ66" s="318"/>
      <c r="GK66" s="318"/>
      <c r="GL66" s="319"/>
      <c r="GM66" s="319"/>
      <c r="GN66" s="319"/>
      <c r="GO66" s="320"/>
      <c r="GP66" s="319"/>
      <c r="GQ66" s="321"/>
      <c r="GR66" s="318"/>
      <c r="GS66" s="318"/>
      <c r="GT66" s="319"/>
      <c r="GU66" s="319"/>
      <c r="GV66" s="319"/>
      <c r="GW66" s="320"/>
      <c r="GX66" s="319"/>
      <c r="GY66" s="321"/>
      <c r="GZ66" s="318"/>
      <c r="HA66" s="318"/>
      <c r="HB66" s="319"/>
      <c r="HC66" s="319"/>
      <c r="HD66" s="319"/>
      <c r="HE66" s="320"/>
      <c r="HF66" s="319"/>
      <c r="HG66" s="321"/>
      <c r="HH66" s="318"/>
      <c r="HI66" s="318"/>
      <c r="HJ66" s="319"/>
      <c r="HK66" s="319"/>
      <c r="HL66" s="319"/>
      <c r="HM66" s="320"/>
      <c r="HN66" s="319"/>
      <c r="HO66" s="321"/>
      <c r="HP66" s="318"/>
      <c r="HQ66" s="318"/>
      <c r="HR66" s="319"/>
      <c r="HS66" s="319"/>
      <c r="HT66" s="319"/>
      <c r="HU66" s="320"/>
      <c r="HV66" s="319"/>
      <c r="HW66" s="321"/>
      <c r="HX66" s="318"/>
      <c r="HY66" s="318"/>
      <c r="HZ66" s="319"/>
      <c r="IA66" s="319"/>
      <c r="IB66" s="319"/>
      <c r="IC66" s="320"/>
      <c r="ID66" s="319"/>
      <c r="IE66" s="321"/>
      <c r="IF66" s="318"/>
      <c r="IG66" s="318"/>
      <c r="IH66" s="319"/>
      <c r="II66" s="319"/>
      <c r="IJ66" s="319"/>
      <c r="IK66" s="320"/>
      <c r="IL66" s="319"/>
      <c r="IM66" s="321"/>
      <c r="IN66" s="318"/>
      <c r="IO66" s="318"/>
      <c r="IP66" s="319"/>
      <c r="IQ66" s="319"/>
      <c r="IR66" s="319"/>
      <c r="IS66" s="320"/>
      <c r="IT66" s="319"/>
      <c r="IU66" s="321"/>
    </row>
    <row r="67" spans="1:255" s="8" customFormat="1" ht="18">
      <c r="A67" s="471" t="s">
        <v>1247</v>
      </c>
      <c r="B67" s="216" t="s">
        <v>418</v>
      </c>
      <c r="C67" s="39" t="s">
        <v>52</v>
      </c>
      <c r="D67" s="158" t="s">
        <v>186</v>
      </c>
      <c r="E67" s="158">
        <v>1</v>
      </c>
      <c r="F67" s="343">
        <f>'ОБЩИЙ ПРАЙС'!G925</f>
        <v>5.63</v>
      </c>
      <c r="G67" s="158">
        <v>10</v>
      </c>
      <c r="H67" s="347">
        <f t="shared" si="3"/>
        <v>6.193</v>
      </c>
      <c r="I67" s="318"/>
      <c r="J67" s="319"/>
      <c r="K67" s="319"/>
      <c r="L67" s="319"/>
      <c r="M67" s="320"/>
      <c r="N67" s="319"/>
      <c r="O67" s="321"/>
      <c r="P67" s="318"/>
      <c r="Q67" s="318"/>
      <c r="R67" s="319"/>
      <c r="S67" s="319"/>
      <c r="T67" s="319"/>
      <c r="U67" s="320"/>
      <c r="V67" s="319"/>
      <c r="W67" s="321"/>
      <c r="X67" s="318"/>
      <c r="Y67" s="318"/>
      <c r="Z67" s="319"/>
      <c r="AA67" s="319"/>
      <c r="AB67" s="319"/>
      <c r="AC67" s="320"/>
      <c r="AD67" s="319"/>
      <c r="AE67" s="321"/>
      <c r="AF67" s="318"/>
      <c r="AG67" s="318"/>
      <c r="AH67" s="319"/>
      <c r="AI67" s="319"/>
      <c r="AJ67" s="319"/>
      <c r="AK67" s="320"/>
      <c r="AL67" s="319"/>
      <c r="AM67" s="321"/>
      <c r="AN67" s="318"/>
      <c r="AO67" s="318"/>
      <c r="AP67" s="319"/>
      <c r="AQ67" s="319"/>
      <c r="AR67" s="319"/>
      <c r="AS67" s="320"/>
      <c r="AT67" s="319"/>
      <c r="AU67" s="321"/>
      <c r="AV67" s="318"/>
      <c r="AW67" s="318"/>
      <c r="AX67" s="319"/>
      <c r="AY67" s="319"/>
      <c r="AZ67" s="319"/>
      <c r="BA67" s="320"/>
      <c r="BB67" s="319"/>
      <c r="BC67" s="321"/>
      <c r="BD67" s="318"/>
      <c r="BE67" s="318"/>
      <c r="BF67" s="319"/>
      <c r="BG67" s="319"/>
      <c r="BH67" s="319"/>
      <c r="BI67" s="320"/>
      <c r="BJ67" s="319"/>
      <c r="BK67" s="321"/>
      <c r="BL67" s="318"/>
      <c r="BM67" s="318"/>
      <c r="BN67" s="319"/>
      <c r="BO67" s="319"/>
      <c r="BP67" s="319"/>
      <c r="BQ67" s="320"/>
      <c r="BR67" s="319"/>
      <c r="BS67" s="321"/>
      <c r="BT67" s="318"/>
      <c r="BU67" s="318"/>
      <c r="BV67" s="319"/>
      <c r="BW67" s="319"/>
      <c r="BX67" s="319"/>
      <c r="BY67" s="320"/>
      <c r="BZ67" s="319"/>
      <c r="CA67" s="321"/>
      <c r="CB67" s="318"/>
      <c r="CC67" s="318"/>
      <c r="CD67" s="319"/>
      <c r="CE67" s="319"/>
      <c r="CF67" s="319"/>
      <c r="CG67" s="320"/>
      <c r="CH67" s="319"/>
      <c r="CI67" s="321"/>
      <c r="CJ67" s="318"/>
      <c r="CK67" s="318"/>
      <c r="CL67" s="319"/>
      <c r="CM67" s="319"/>
      <c r="CN67" s="319"/>
      <c r="CO67" s="320"/>
      <c r="CP67" s="319"/>
      <c r="CQ67" s="321"/>
      <c r="CR67" s="318"/>
      <c r="CS67" s="318"/>
      <c r="CT67" s="319"/>
      <c r="CU67" s="319"/>
      <c r="CV67" s="319"/>
      <c r="CW67" s="320"/>
      <c r="CX67" s="319"/>
      <c r="CY67" s="321"/>
      <c r="CZ67" s="318"/>
      <c r="DA67" s="318"/>
      <c r="DB67" s="319"/>
      <c r="DC67" s="319"/>
      <c r="DD67" s="319"/>
      <c r="DE67" s="320"/>
      <c r="DF67" s="319"/>
      <c r="DG67" s="321"/>
      <c r="DH67" s="318"/>
      <c r="DI67" s="318"/>
      <c r="DJ67" s="319"/>
      <c r="DK67" s="319"/>
      <c r="DL67" s="319"/>
      <c r="DM67" s="320"/>
      <c r="DN67" s="319"/>
      <c r="DO67" s="321"/>
      <c r="DP67" s="318"/>
      <c r="DQ67" s="318"/>
      <c r="DR67" s="319"/>
      <c r="DS67" s="319"/>
      <c r="DT67" s="319"/>
      <c r="DU67" s="320"/>
      <c r="DV67" s="319"/>
      <c r="DW67" s="321"/>
      <c r="DX67" s="318"/>
      <c r="DY67" s="318"/>
      <c r="DZ67" s="319"/>
      <c r="EA67" s="319"/>
      <c r="EB67" s="319"/>
      <c r="EC67" s="320"/>
      <c r="ED67" s="319"/>
      <c r="EE67" s="321"/>
      <c r="EF67" s="318"/>
      <c r="EG67" s="318"/>
      <c r="EH67" s="319"/>
      <c r="EI67" s="319"/>
      <c r="EJ67" s="319"/>
      <c r="EK67" s="320"/>
      <c r="EL67" s="319"/>
      <c r="EM67" s="321"/>
      <c r="EN67" s="318"/>
      <c r="EO67" s="318"/>
      <c r="EP67" s="319"/>
      <c r="EQ67" s="319"/>
      <c r="ER67" s="319"/>
      <c r="ES67" s="320"/>
      <c r="ET67" s="319"/>
      <c r="EU67" s="321"/>
      <c r="EV67" s="318"/>
      <c r="EW67" s="318"/>
      <c r="EX67" s="319"/>
      <c r="EY67" s="319"/>
      <c r="EZ67" s="319"/>
      <c r="FA67" s="320"/>
      <c r="FB67" s="319"/>
      <c r="FC67" s="321"/>
      <c r="FD67" s="318"/>
      <c r="FE67" s="318"/>
      <c r="FF67" s="319"/>
      <c r="FG67" s="319"/>
      <c r="FH67" s="319"/>
      <c r="FI67" s="320"/>
      <c r="FJ67" s="319"/>
      <c r="FK67" s="321"/>
      <c r="FL67" s="318"/>
      <c r="FM67" s="318"/>
      <c r="FN67" s="319"/>
      <c r="FO67" s="319"/>
      <c r="FP67" s="319"/>
      <c r="FQ67" s="320"/>
      <c r="FR67" s="319"/>
      <c r="FS67" s="321"/>
      <c r="FT67" s="318"/>
      <c r="FU67" s="318"/>
      <c r="FV67" s="319"/>
      <c r="FW67" s="319"/>
      <c r="FX67" s="319"/>
      <c r="FY67" s="320"/>
      <c r="FZ67" s="319"/>
      <c r="GA67" s="321"/>
      <c r="GB67" s="318"/>
      <c r="GC67" s="318"/>
      <c r="GD67" s="319"/>
      <c r="GE67" s="319"/>
      <c r="GF67" s="319"/>
      <c r="GG67" s="320"/>
      <c r="GH67" s="319"/>
      <c r="GI67" s="321"/>
      <c r="GJ67" s="318"/>
      <c r="GK67" s="318"/>
      <c r="GL67" s="319"/>
      <c r="GM67" s="319"/>
      <c r="GN67" s="319"/>
      <c r="GO67" s="320"/>
      <c r="GP67" s="319"/>
      <c r="GQ67" s="321"/>
      <c r="GR67" s="318"/>
      <c r="GS67" s="318"/>
      <c r="GT67" s="319"/>
      <c r="GU67" s="319"/>
      <c r="GV67" s="319"/>
      <c r="GW67" s="320"/>
      <c r="GX67" s="319"/>
      <c r="GY67" s="321"/>
      <c r="GZ67" s="318"/>
      <c r="HA67" s="318"/>
      <c r="HB67" s="319"/>
      <c r="HC67" s="319"/>
      <c r="HD67" s="319"/>
      <c r="HE67" s="320"/>
      <c r="HF67" s="319"/>
      <c r="HG67" s="321"/>
      <c r="HH67" s="318"/>
      <c r="HI67" s="318"/>
      <c r="HJ67" s="319"/>
      <c r="HK67" s="319"/>
      <c r="HL67" s="319"/>
      <c r="HM67" s="320"/>
      <c r="HN67" s="319"/>
      <c r="HO67" s="321"/>
      <c r="HP67" s="318"/>
      <c r="HQ67" s="318"/>
      <c r="HR67" s="319"/>
      <c r="HS67" s="319"/>
      <c r="HT67" s="319"/>
      <c r="HU67" s="320"/>
      <c r="HV67" s="319"/>
      <c r="HW67" s="321"/>
      <c r="HX67" s="318"/>
      <c r="HY67" s="318"/>
      <c r="HZ67" s="319"/>
      <c r="IA67" s="319"/>
      <c r="IB67" s="319"/>
      <c r="IC67" s="320"/>
      <c r="ID67" s="319"/>
      <c r="IE67" s="321"/>
      <c r="IF67" s="318"/>
      <c r="IG67" s="318"/>
      <c r="IH67" s="319"/>
      <c r="II67" s="319"/>
      <c r="IJ67" s="319"/>
      <c r="IK67" s="320"/>
      <c r="IL67" s="319"/>
      <c r="IM67" s="321"/>
      <c r="IN67" s="318"/>
      <c r="IO67" s="318"/>
      <c r="IP67" s="319"/>
      <c r="IQ67" s="319"/>
      <c r="IR67" s="319"/>
      <c r="IS67" s="320"/>
      <c r="IT67" s="319"/>
      <c r="IU67" s="321"/>
    </row>
    <row r="68" spans="1:255" s="8" customFormat="1" ht="18" hidden="1">
      <c r="A68" s="471" t="s">
        <v>671</v>
      </c>
      <c r="B68" s="216" t="s">
        <v>418</v>
      </c>
      <c r="C68" s="39" t="s">
        <v>52</v>
      </c>
      <c r="D68" s="158" t="s">
        <v>186</v>
      </c>
      <c r="E68" s="158">
        <v>1</v>
      </c>
      <c r="F68" s="343">
        <f>'ОБЩИЙ ПРАЙС'!G926</f>
        <v>4.52</v>
      </c>
      <c r="G68" s="158">
        <v>10</v>
      </c>
      <c r="H68" s="347">
        <f t="shared" si="3"/>
        <v>4.9719999999999995</v>
      </c>
      <c r="I68" s="318"/>
      <c r="J68" s="319"/>
      <c r="K68" s="319"/>
      <c r="L68" s="319"/>
      <c r="M68" s="320"/>
      <c r="N68" s="319"/>
      <c r="O68" s="321"/>
      <c r="P68" s="318"/>
      <c r="Q68" s="318"/>
      <c r="R68" s="319"/>
      <c r="S68" s="319"/>
      <c r="T68" s="319"/>
      <c r="U68" s="320"/>
      <c r="V68" s="319"/>
      <c r="W68" s="321"/>
      <c r="X68" s="318"/>
      <c r="Y68" s="318"/>
      <c r="Z68" s="319"/>
      <c r="AA68" s="319"/>
      <c r="AB68" s="319"/>
      <c r="AC68" s="320"/>
      <c r="AD68" s="319"/>
      <c r="AE68" s="321"/>
      <c r="AF68" s="318"/>
      <c r="AG68" s="318"/>
      <c r="AH68" s="319"/>
      <c r="AI68" s="319"/>
      <c r="AJ68" s="319"/>
      <c r="AK68" s="320"/>
      <c r="AL68" s="319"/>
      <c r="AM68" s="321"/>
      <c r="AN68" s="318"/>
      <c r="AO68" s="318"/>
      <c r="AP68" s="319"/>
      <c r="AQ68" s="319"/>
      <c r="AR68" s="319"/>
      <c r="AS68" s="320"/>
      <c r="AT68" s="319"/>
      <c r="AU68" s="321"/>
      <c r="AV68" s="318"/>
      <c r="AW68" s="318"/>
      <c r="AX68" s="319"/>
      <c r="AY68" s="319"/>
      <c r="AZ68" s="319"/>
      <c r="BA68" s="320"/>
      <c r="BB68" s="319"/>
      <c r="BC68" s="321"/>
      <c r="BD68" s="318"/>
      <c r="BE68" s="318"/>
      <c r="BF68" s="319"/>
      <c r="BG68" s="319"/>
      <c r="BH68" s="319"/>
      <c r="BI68" s="320"/>
      <c r="BJ68" s="319"/>
      <c r="BK68" s="321"/>
      <c r="BL68" s="318"/>
      <c r="BM68" s="318"/>
      <c r="BN68" s="319"/>
      <c r="BO68" s="319"/>
      <c r="BP68" s="319"/>
      <c r="BQ68" s="320"/>
      <c r="BR68" s="319"/>
      <c r="BS68" s="321"/>
      <c r="BT68" s="318"/>
      <c r="BU68" s="318"/>
      <c r="BV68" s="319"/>
      <c r="BW68" s="319"/>
      <c r="BX68" s="319"/>
      <c r="BY68" s="320"/>
      <c r="BZ68" s="319"/>
      <c r="CA68" s="321"/>
      <c r="CB68" s="318"/>
      <c r="CC68" s="318"/>
      <c r="CD68" s="319"/>
      <c r="CE68" s="319"/>
      <c r="CF68" s="319"/>
      <c r="CG68" s="320"/>
      <c r="CH68" s="319"/>
      <c r="CI68" s="321"/>
      <c r="CJ68" s="318"/>
      <c r="CK68" s="318"/>
      <c r="CL68" s="319"/>
      <c r="CM68" s="319"/>
      <c r="CN68" s="319"/>
      <c r="CO68" s="320"/>
      <c r="CP68" s="319"/>
      <c r="CQ68" s="321"/>
      <c r="CR68" s="318"/>
      <c r="CS68" s="318"/>
      <c r="CT68" s="319"/>
      <c r="CU68" s="319"/>
      <c r="CV68" s="319"/>
      <c r="CW68" s="320"/>
      <c r="CX68" s="319"/>
      <c r="CY68" s="321"/>
      <c r="CZ68" s="318"/>
      <c r="DA68" s="318"/>
      <c r="DB68" s="319"/>
      <c r="DC68" s="319"/>
      <c r="DD68" s="319"/>
      <c r="DE68" s="320"/>
      <c r="DF68" s="319"/>
      <c r="DG68" s="321"/>
      <c r="DH68" s="318"/>
      <c r="DI68" s="318"/>
      <c r="DJ68" s="319"/>
      <c r="DK68" s="319"/>
      <c r="DL68" s="319"/>
      <c r="DM68" s="320"/>
      <c r="DN68" s="319"/>
      <c r="DO68" s="321"/>
      <c r="DP68" s="318"/>
      <c r="DQ68" s="318"/>
      <c r="DR68" s="319"/>
      <c r="DS68" s="319"/>
      <c r="DT68" s="319"/>
      <c r="DU68" s="320"/>
      <c r="DV68" s="319"/>
      <c r="DW68" s="321"/>
      <c r="DX68" s="318"/>
      <c r="DY68" s="318"/>
      <c r="DZ68" s="319"/>
      <c r="EA68" s="319"/>
      <c r="EB68" s="319"/>
      <c r="EC68" s="320"/>
      <c r="ED68" s="319"/>
      <c r="EE68" s="321"/>
      <c r="EF68" s="318"/>
      <c r="EG68" s="318"/>
      <c r="EH68" s="319"/>
      <c r="EI68" s="319"/>
      <c r="EJ68" s="319"/>
      <c r="EK68" s="320"/>
      <c r="EL68" s="319"/>
      <c r="EM68" s="321"/>
      <c r="EN68" s="318"/>
      <c r="EO68" s="318"/>
      <c r="EP68" s="319"/>
      <c r="EQ68" s="319"/>
      <c r="ER68" s="319"/>
      <c r="ES68" s="320"/>
      <c r="ET68" s="319"/>
      <c r="EU68" s="321"/>
      <c r="EV68" s="318"/>
      <c r="EW68" s="318"/>
      <c r="EX68" s="319"/>
      <c r="EY68" s="319"/>
      <c r="EZ68" s="319"/>
      <c r="FA68" s="320"/>
      <c r="FB68" s="319"/>
      <c r="FC68" s="321"/>
      <c r="FD68" s="318"/>
      <c r="FE68" s="318"/>
      <c r="FF68" s="319"/>
      <c r="FG68" s="319"/>
      <c r="FH68" s="319"/>
      <c r="FI68" s="320"/>
      <c r="FJ68" s="319"/>
      <c r="FK68" s="321"/>
      <c r="FL68" s="318"/>
      <c r="FM68" s="318"/>
      <c r="FN68" s="319"/>
      <c r="FO68" s="319"/>
      <c r="FP68" s="319"/>
      <c r="FQ68" s="320"/>
      <c r="FR68" s="319"/>
      <c r="FS68" s="321"/>
      <c r="FT68" s="318"/>
      <c r="FU68" s="318"/>
      <c r="FV68" s="319"/>
      <c r="FW68" s="319"/>
      <c r="FX68" s="319"/>
      <c r="FY68" s="320"/>
      <c r="FZ68" s="319"/>
      <c r="GA68" s="321"/>
      <c r="GB68" s="318"/>
      <c r="GC68" s="318"/>
      <c r="GD68" s="319"/>
      <c r="GE68" s="319"/>
      <c r="GF68" s="319"/>
      <c r="GG68" s="320"/>
      <c r="GH68" s="319"/>
      <c r="GI68" s="321"/>
      <c r="GJ68" s="318"/>
      <c r="GK68" s="318"/>
      <c r="GL68" s="319"/>
      <c r="GM68" s="319"/>
      <c r="GN68" s="319"/>
      <c r="GO68" s="320"/>
      <c r="GP68" s="319"/>
      <c r="GQ68" s="321"/>
      <c r="GR68" s="318"/>
      <c r="GS68" s="318"/>
      <c r="GT68" s="319"/>
      <c r="GU68" s="319"/>
      <c r="GV68" s="319"/>
      <c r="GW68" s="320"/>
      <c r="GX68" s="319"/>
      <c r="GY68" s="321"/>
      <c r="GZ68" s="318"/>
      <c r="HA68" s="318"/>
      <c r="HB68" s="319"/>
      <c r="HC68" s="319"/>
      <c r="HD68" s="319"/>
      <c r="HE68" s="320"/>
      <c r="HF68" s="319"/>
      <c r="HG68" s="321"/>
      <c r="HH68" s="318"/>
      <c r="HI68" s="318"/>
      <c r="HJ68" s="319"/>
      <c r="HK68" s="319"/>
      <c r="HL68" s="319"/>
      <c r="HM68" s="320"/>
      <c r="HN68" s="319"/>
      <c r="HO68" s="321"/>
      <c r="HP68" s="318"/>
      <c r="HQ68" s="318"/>
      <c r="HR68" s="319"/>
      <c r="HS68" s="319"/>
      <c r="HT68" s="319"/>
      <c r="HU68" s="320"/>
      <c r="HV68" s="319"/>
      <c r="HW68" s="321"/>
      <c r="HX68" s="318"/>
      <c r="HY68" s="318"/>
      <c r="HZ68" s="319"/>
      <c r="IA68" s="319"/>
      <c r="IB68" s="319"/>
      <c r="IC68" s="320"/>
      <c r="ID68" s="319"/>
      <c r="IE68" s="321"/>
      <c r="IF68" s="318"/>
      <c r="IG68" s="318"/>
      <c r="IH68" s="319"/>
      <c r="II68" s="319"/>
      <c r="IJ68" s="319"/>
      <c r="IK68" s="320"/>
      <c r="IL68" s="319"/>
      <c r="IM68" s="321"/>
      <c r="IN68" s="318"/>
      <c r="IO68" s="318"/>
      <c r="IP68" s="319"/>
      <c r="IQ68" s="319"/>
      <c r="IR68" s="319"/>
      <c r="IS68" s="320"/>
      <c r="IT68" s="319"/>
      <c r="IU68" s="321"/>
    </row>
    <row r="69" spans="1:255" s="8" customFormat="1" ht="18">
      <c r="A69" s="471" t="s">
        <v>949</v>
      </c>
      <c r="B69" s="216" t="s">
        <v>418</v>
      </c>
      <c r="C69" s="39" t="s">
        <v>52</v>
      </c>
      <c r="D69" s="158" t="s">
        <v>186</v>
      </c>
      <c r="E69" s="158">
        <v>1</v>
      </c>
      <c r="F69" s="343">
        <f>'ОБЩИЙ ПРАЙС'!G927</f>
        <v>5.63</v>
      </c>
      <c r="G69" s="158">
        <v>10</v>
      </c>
      <c r="H69" s="347">
        <f t="shared" si="3"/>
        <v>6.193</v>
      </c>
      <c r="I69" s="318"/>
      <c r="J69" s="319"/>
      <c r="K69" s="319"/>
      <c r="L69" s="319"/>
      <c r="M69" s="320"/>
      <c r="N69" s="319"/>
      <c r="O69" s="321"/>
      <c r="P69" s="318"/>
      <c r="Q69" s="318"/>
      <c r="R69" s="319"/>
      <c r="S69" s="319"/>
      <c r="T69" s="319"/>
      <c r="U69" s="320"/>
      <c r="V69" s="319"/>
      <c r="W69" s="321"/>
      <c r="X69" s="318"/>
      <c r="Y69" s="318"/>
      <c r="Z69" s="319"/>
      <c r="AA69" s="319"/>
      <c r="AB69" s="319"/>
      <c r="AC69" s="320"/>
      <c r="AD69" s="319"/>
      <c r="AE69" s="321"/>
      <c r="AF69" s="318"/>
      <c r="AG69" s="318"/>
      <c r="AH69" s="319"/>
      <c r="AI69" s="319"/>
      <c r="AJ69" s="319"/>
      <c r="AK69" s="320"/>
      <c r="AL69" s="319"/>
      <c r="AM69" s="321"/>
      <c r="AN69" s="318"/>
      <c r="AO69" s="318"/>
      <c r="AP69" s="319"/>
      <c r="AQ69" s="319"/>
      <c r="AR69" s="319"/>
      <c r="AS69" s="320"/>
      <c r="AT69" s="319"/>
      <c r="AU69" s="321"/>
      <c r="AV69" s="318"/>
      <c r="AW69" s="318"/>
      <c r="AX69" s="319"/>
      <c r="AY69" s="319"/>
      <c r="AZ69" s="319"/>
      <c r="BA69" s="320"/>
      <c r="BB69" s="319"/>
      <c r="BC69" s="321"/>
      <c r="BD69" s="318"/>
      <c r="BE69" s="318"/>
      <c r="BF69" s="319"/>
      <c r="BG69" s="319"/>
      <c r="BH69" s="319"/>
      <c r="BI69" s="320"/>
      <c r="BJ69" s="319"/>
      <c r="BK69" s="321"/>
      <c r="BL69" s="318"/>
      <c r="BM69" s="318"/>
      <c r="BN69" s="319"/>
      <c r="BO69" s="319"/>
      <c r="BP69" s="319"/>
      <c r="BQ69" s="320"/>
      <c r="BR69" s="319"/>
      <c r="BS69" s="321"/>
      <c r="BT69" s="318"/>
      <c r="BU69" s="318"/>
      <c r="BV69" s="319"/>
      <c r="BW69" s="319"/>
      <c r="BX69" s="319"/>
      <c r="BY69" s="320"/>
      <c r="BZ69" s="319"/>
      <c r="CA69" s="321"/>
      <c r="CB69" s="318"/>
      <c r="CC69" s="318"/>
      <c r="CD69" s="319"/>
      <c r="CE69" s="319"/>
      <c r="CF69" s="319"/>
      <c r="CG69" s="320"/>
      <c r="CH69" s="319"/>
      <c r="CI69" s="321"/>
      <c r="CJ69" s="318"/>
      <c r="CK69" s="318"/>
      <c r="CL69" s="319"/>
      <c r="CM69" s="319"/>
      <c r="CN69" s="319"/>
      <c r="CO69" s="320"/>
      <c r="CP69" s="319"/>
      <c r="CQ69" s="321"/>
      <c r="CR69" s="318"/>
      <c r="CS69" s="318"/>
      <c r="CT69" s="319"/>
      <c r="CU69" s="319"/>
      <c r="CV69" s="319"/>
      <c r="CW69" s="320"/>
      <c r="CX69" s="319"/>
      <c r="CY69" s="321"/>
      <c r="CZ69" s="318"/>
      <c r="DA69" s="318"/>
      <c r="DB69" s="319"/>
      <c r="DC69" s="319"/>
      <c r="DD69" s="319"/>
      <c r="DE69" s="320"/>
      <c r="DF69" s="319"/>
      <c r="DG69" s="321"/>
      <c r="DH69" s="318"/>
      <c r="DI69" s="318"/>
      <c r="DJ69" s="319"/>
      <c r="DK69" s="319"/>
      <c r="DL69" s="319"/>
      <c r="DM69" s="320"/>
      <c r="DN69" s="319"/>
      <c r="DO69" s="321"/>
      <c r="DP69" s="318"/>
      <c r="DQ69" s="318"/>
      <c r="DR69" s="319"/>
      <c r="DS69" s="319"/>
      <c r="DT69" s="319"/>
      <c r="DU69" s="320"/>
      <c r="DV69" s="319"/>
      <c r="DW69" s="321"/>
      <c r="DX69" s="318"/>
      <c r="DY69" s="318"/>
      <c r="DZ69" s="319"/>
      <c r="EA69" s="319"/>
      <c r="EB69" s="319"/>
      <c r="EC69" s="320"/>
      <c r="ED69" s="319"/>
      <c r="EE69" s="321"/>
      <c r="EF69" s="318"/>
      <c r="EG69" s="318"/>
      <c r="EH69" s="319"/>
      <c r="EI69" s="319"/>
      <c r="EJ69" s="319"/>
      <c r="EK69" s="320"/>
      <c r="EL69" s="319"/>
      <c r="EM69" s="321"/>
      <c r="EN69" s="318"/>
      <c r="EO69" s="318"/>
      <c r="EP69" s="319"/>
      <c r="EQ69" s="319"/>
      <c r="ER69" s="319"/>
      <c r="ES69" s="320"/>
      <c r="ET69" s="319"/>
      <c r="EU69" s="321"/>
      <c r="EV69" s="318"/>
      <c r="EW69" s="318"/>
      <c r="EX69" s="319"/>
      <c r="EY69" s="319"/>
      <c r="EZ69" s="319"/>
      <c r="FA69" s="320"/>
      <c r="FB69" s="319"/>
      <c r="FC69" s="321"/>
      <c r="FD69" s="318"/>
      <c r="FE69" s="318"/>
      <c r="FF69" s="319"/>
      <c r="FG69" s="319"/>
      <c r="FH69" s="319"/>
      <c r="FI69" s="320"/>
      <c r="FJ69" s="319"/>
      <c r="FK69" s="321"/>
      <c r="FL69" s="318"/>
      <c r="FM69" s="318"/>
      <c r="FN69" s="319"/>
      <c r="FO69" s="319"/>
      <c r="FP69" s="319"/>
      <c r="FQ69" s="320"/>
      <c r="FR69" s="319"/>
      <c r="FS69" s="321"/>
      <c r="FT69" s="318"/>
      <c r="FU69" s="318"/>
      <c r="FV69" s="319"/>
      <c r="FW69" s="319"/>
      <c r="FX69" s="319"/>
      <c r="FY69" s="320"/>
      <c r="FZ69" s="319"/>
      <c r="GA69" s="321"/>
      <c r="GB69" s="318"/>
      <c r="GC69" s="318"/>
      <c r="GD69" s="319"/>
      <c r="GE69" s="319"/>
      <c r="GF69" s="319"/>
      <c r="GG69" s="320"/>
      <c r="GH69" s="319"/>
      <c r="GI69" s="321"/>
      <c r="GJ69" s="318"/>
      <c r="GK69" s="318"/>
      <c r="GL69" s="319"/>
      <c r="GM69" s="319"/>
      <c r="GN69" s="319"/>
      <c r="GO69" s="320"/>
      <c r="GP69" s="319"/>
      <c r="GQ69" s="321"/>
      <c r="GR69" s="318"/>
      <c r="GS69" s="318"/>
      <c r="GT69" s="319"/>
      <c r="GU69" s="319"/>
      <c r="GV69" s="319"/>
      <c r="GW69" s="320"/>
      <c r="GX69" s="319"/>
      <c r="GY69" s="321"/>
      <c r="GZ69" s="318"/>
      <c r="HA69" s="318"/>
      <c r="HB69" s="319"/>
      <c r="HC69" s="319"/>
      <c r="HD69" s="319"/>
      <c r="HE69" s="320"/>
      <c r="HF69" s="319"/>
      <c r="HG69" s="321"/>
      <c r="HH69" s="318"/>
      <c r="HI69" s="318"/>
      <c r="HJ69" s="319"/>
      <c r="HK69" s="319"/>
      <c r="HL69" s="319"/>
      <c r="HM69" s="320"/>
      <c r="HN69" s="319"/>
      <c r="HO69" s="321"/>
      <c r="HP69" s="318"/>
      <c r="HQ69" s="318"/>
      <c r="HR69" s="319"/>
      <c r="HS69" s="319"/>
      <c r="HT69" s="319"/>
      <c r="HU69" s="320"/>
      <c r="HV69" s="319"/>
      <c r="HW69" s="321"/>
      <c r="HX69" s="318"/>
      <c r="HY69" s="318"/>
      <c r="HZ69" s="319"/>
      <c r="IA69" s="319"/>
      <c r="IB69" s="319"/>
      <c r="IC69" s="320"/>
      <c r="ID69" s="319"/>
      <c r="IE69" s="321"/>
      <c r="IF69" s="318"/>
      <c r="IG69" s="318"/>
      <c r="IH69" s="319"/>
      <c r="II69" s="319"/>
      <c r="IJ69" s="319"/>
      <c r="IK69" s="320"/>
      <c r="IL69" s="319"/>
      <c r="IM69" s="321"/>
      <c r="IN69" s="318"/>
      <c r="IO69" s="318"/>
      <c r="IP69" s="319"/>
      <c r="IQ69" s="319"/>
      <c r="IR69" s="319"/>
      <c r="IS69" s="320"/>
      <c r="IT69" s="319"/>
      <c r="IU69" s="321"/>
    </row>
    <row r="70" spans="1:8" ht="18">
      <c r="A70" s="25" t="str">
        <f>'ОБЩИЙ ПРАЙС'!A928</f>
        <v>Пирожное "Опера"  1/90 гр</v>
      </c>
      <c r="B70" s="26" t="s">
        <v>418</v>
      </c>
      <c r="C70" s="18" t="s">
        <v>52</v>
      </c>
      <c r="D70" s="29" t="s">
        <v>186</v>
      </c>
      <c r="E70" s="27">
        <f>'ОБЩИЙ ПРАЙС'!F928</f>
        <v>8</v>
      </c>
      <c r="F70" s="343">
        <f>'ОБЩИЙ ПРАЙС'!G928</f>
        <v>2.2</v>
      </c>
      <c r="G70" s="21">
        <v>10</v>
      </c>
      <c r="H70" s="347">
        <f t="shared" si="3"/>
        <v>2.4200000000000004</v>
      </c>
    </row>
    <row r="71" spans="1:8" ht="18">
      <c r="A71" s="25" t="str">
        <f>'ОБЩИЙ ПРАЙС'!A929</f>
        <v>Пирожное "Плезир"1/90</v>
      </c>
      <c r="B71" s="26" t="s">
        <v>418</v>
      </c>
      <c r="C71" s="18" t="s">
        <v>52</v>
      </c>
      <c r="D71" s="29" t="s">
        <v>186</v>
      </c>
      <c r="E71" s="27">
        <f>'ОБЩИЙ ПРАЙС'!F929</f>
        <v>8</v>
      </c>
      <c r="F71" s="343">
        <f>'ОБЩИЙ ПРАЙС'!G929</f>
        <v>3.08</v>
      </c>
      <c r="G71" s="21">
        <v>10</v>
      </c>
      <c r="H71" s="347">
        <f t="shared" si="3"/>
        <v>3.388</v>
      </c>
    </row>
    <row r="72" spans="1:8" ht="18">
      <c r="A72" s="53" t="s">
        <v>1248</v>
      </c>
      <c r="B72" s="26" t="s">
        <v>418</v>
      </c>
      <c r="C72" s="18" t="s">
        <v>52</v>
      </c>
      <c r="D72" s="19" t="s">
        <v>186</v>
      </c>
      <c r="E72" s="19">
        <f>'ОБЩИЙ ПРАЙС'!F930</f>
        <v>1</v>
      </c>
      <c r="F72" s="343">
        <f>'ОБЩИЙ ПРАЙС'!G930</f>
        <v>17.4</v>
      </c>
      <c r="G72" s="21">
        <v>10</v>
      </c>
      <c r="H72" s="347">
        <f t="shared" si="3"/>
        <v>19.139999999999997</v>
      </c>
    </row>
    <row r="73" spans="1:8" ht="18" hidden="1">
      <c r="A73" s="53" t="s">
        <v>666</v>
      </c>
      <c r="B73" s="26" t="s">
        <v>418</v>
      </c>
      <c r="C73" s="18" t="s">
        <v>52</v>
      </c>
      <c r="D73" s="19" t="s">
        <v>186</v>
      </c>
      <c r="E73" s="19">
        <f>'ОБЩИЙ ПРАЙС'!F931</f>
        <v>1</v>
      </c>
      <c r="F73" s="343">
        <f>'ОБЩИЙ ПРАЙС'!G931</f>
        <v>1.45</v>
      </c>
      <c r="G73" s="21">
        <v>10</v>
      </c>
      <c r="H73" s="347">
        <f t="shared" si="3"/>
        <v>1.595</v>
      </c>
    </row>
    <row r="74" spans="1:8" ht="18">
      <c r="A74" s="25" t="s">
        <v>952</v>
      </c>
      <c r="B74" s="26" t="s">
        <v>418</v>
      </c>
      <c r="C74" s="18" t="s">
        <v>52</v>
      </c>
      <c r="D74" s="29" t="s">
        <v>186</v>
      </c>
      <c r="E74" s="27">
        <f>'ОБЩИЙ ПРАЙС'!F932</f>
        <v>1</v>
      </c>
      <c r="F74" s="343">
        <f>'ОБЩИЙ ПРАЙС'!G932</f>
        <v>15.94</v>
      </c>
      <c r="G74" s="21">
        <v>10</v>
      </c>
      <c r="H74" s="347">
        <f t="shared" si="3"/>
        <v>17.534</v>
      </c>
    </row>
    <row r="75" spans="1:8" ht="18">
      <c r="A75" s="25" t="s">
        <v>953</v>
      </c>
      <c r="B75" s="26" t="s">
        <v>418</v>
      </c>
      <c r="C75" s="18" t="s">
        <v>52</v>
      </c>
      <c r="D75" s="29" t="s">
        <v>186</v>
      </c>
      <c r="E75" s="27">
        <f>'ОБЩИЙ ПРАЙС'!F933</f>
        <v>1</v>
      </c>
      <c r="F75" s="343">
        <f>'ОБЩИЙ ПРАЙС'!G933</f>
        <v>17.39</v>
      </c>
      <c r="G75" s="21">
        <v>10</v>
      </c>
      <c r="H75" s="347">
        <f t="shared" si="3"/>
        <v>19.129</v>
      </c>
    </row>
    <row r="76" spans="1:8" ht="18" hidden="1">
      <c r="A76" s="25" t="str">
        <f>'ОБЩИЙ ПРАЙС'!A934</f>
        <v>Торт "Эстерхази" (1 шт/12 кусочков/1,08 кг)  </v>
      </c>
      <c r="B76" s="26" t="s">
        <v>418</v>
      </c>
      <c r="C76" s="18" t="s">
        <v>52</v>
      </c>
      <c r="D76" s="29" t="s">
        <v>186</v>
      </c>
      <c r="E76" s="27">
        <f>'ОБЩИЙ ПРАЙС'!F934</f>
        <v>1</v>
      </c>
      <c r="F76" s="343">
        <f>'ОБЩИЙ ПРАЙС'!G934</f>
        <v>20.29</v>
      </c>
      <c r="G76" s="21">
        <v>10</v>
      </c>
      <c r="H76" s="347">
        <f t="shared" si="3"/>
        <v>22.319</v>
      </c>
    </row>
    <row r="77" spans="1:8" ht="18">
      <c r="A77" s="25" t="str">
        <f>'ОБЩИЙ ПРАЙС'!A935</f>
        <v>Пирожное "Чиз-кейк "творожный. (1шт./1,080 кг)</v>
      </c>
      <c r="B77" s="26" t="s">
        <v>418</v>
      </c>
      <c r="C77" s="18" t="s">
        <v>52</v>
      </c>
      <c r="D77" s="29" t="s">
        <v>186</v>
      </c>
      <c r="E77" s="27">
        <f>'ОБЩИЙ ПРАЙС'!F935</f>
        <v>1</v>
      </c>
      <c r="F77" s="343">
        <f>'ОБЩИЙ ПРАЙС'!G935</f>
        <v>21.67</v>
      </c>
      <c r="G77" s="21">
        <v>10</v>
      </c>
      <c r="H77" s="347">
        <f t="shared" si="3"/>
        <v>23.837000000000003</v>
      </c>
    </row>
    <row r="78" spans="1:8" ht="18">
      <c r="A78" s="25" t="str">
        <f>'ОБЩИЙ ПРАЙС'!A936</f>
        <v>Пирожное "Чиз-кейк" с белым шоколадом (1шт/12 кусочков/1,080 кг)</v>
      </c>
      <c r="B78" s="26" t="s">
        <v>418</v>
      </c>
      <c r="C78" s="18" t="s">
        <v>52</v>
      </c>
      <c r="D78" s="29" t="s">
        <v>186</v>
      </c>
      <c r="E78" s="27">
        <f>'ОБЩИЙ ПРАЙС'!F936</f>
        <v>1</v>
      </c>
      <c r="F78" s="343">
        <f>'ОБЩИЙ ПРАЙС'!G936</f>
        <v>29.43</v>
      </c>
      <c r="G78" s="21">
        <v>10</v>
      </c>
      <c r="H78" s="347">
        <f t="shared" si="3"/>
        <v>32.373</v>
      </c>
    </row>
    <row r="79" spans="1:8" ht="18" hidden="1">
      <c r="A79" s="25" t="str">
        <f>'ОБЩИЙ ПРАЙС'!A937</f>
        <v>Пирожное "Штрудель" 0,120 кг (12 шт/кор)</v>
      </c>
      <c r="B79" s="26" t="s">
        <v>418</v>
      </c>
      <c r="C79" s="18" t="s">
        <v>52</v>
      </c>
      <c r="D79" s="29" t="s">
        <v>186</v>
      </c>
      <c r="E79" s="27">
        <f>'ОБЩИЙ ПРАЙС'!F937</f>
        <v>1</v>
      </c>
      <c r="F79" s="343">
        <f>'ОБЩИЙ ПРАЙС'!G937</f>
        <v>2.08</v>
      </c>
      <c r="G79" s="21">
        <v>10</v>
      </c>
      <c r="H79" s="347">
        <f t="shared" si="3"/>
        <v>2.2880000000000003</v>
      </c>
    </row>
    <row r="80" spans="1:8" ht="18" hidden="1">
      <c r="A80" s="25" t="str">
        <f>'ОБЩИЙ ПРАЙС'!A938</f>
        <v>Торт "Стейнфорд" с клубникой (1шт/1,5кг)</v>
      </c>
      <c r="B80" s="26" t="s">
        <v>418</v>
      </c>
      <c r="C80" s="18" t="s">
        <v>52</v>
      </c>
      <c r="D80" s="29" t="s">
        <v>186</v>
      </c>
      <c r="E80" s="27">
        <f>'ОБЩИЙ ПРАЙС'!F938</f>
        <v>1</v>
      </c>
      <c r="F80" s="343">
        <f>'ОБЩИЙ ПРАЙС'!G938</f>
        <v>23.8</v>
      </c>
      <c r="G80" s="21">
        <v>10</v>
      </c>
      <c r="H80" s="347">
        <f t="shared" si="3"/>
        <v>26.18</v>
      </c>
    </row>
    <row r="81" spans="1:8" ht="18">
      <c r="A81" s="25" t="str">
        <f>'ОБЩИЙ ПРАЙС'!A939</f>
        <v>Пирожное "Чизкейк" с клубникой 1 шт/1,080 кг</v>
      </c>
      <c r="B81" s="26" t="s">
        <v>418</v>
      </c>
      <c r="C81" s="18" t="s">
        <v>52</v>
      </c>
      <c r="D81" s="29" t="s">
        <v>186</v>
      </c>
      <c r="E81" s="27">
        <f>'ОБЩИЙ ПРАЙС'!F939</f>
        <v>1</v>
      </c>
      <c r="F81" s="343">
        <f>'ОБЩИЙ ПРАЙС'!G939</f>
        <v>33.74</v>
      </c>
      <c r="G81" s="21">
        <v>10</v>
      </c>
      <c r="H81" s="347">
        <f t="shared" si="3"/>
        <v>37.114000000000004</v>
      </c>
    </row>
    <row r="82" spans="1:8" ht="18" hidden="1">
      <c r="A82" s="53" t="str">
        <f>'ОБЩИЙ ПРАЙС'!A940</f>
        <v>Торт "Стейнфорд" с шоколадом (1шт/1,5кг)</v>
      </c>
      <c r="B82" s="26" t="s">
        <v>418</v>
      </c>
      <c r="C82" s="18" t="s">
        <v>52</v>
      </c>
      <c r="D82" s="19" t="s">
        <v>186</v>
      </c>
      <c r="E82" s="19">
        <f>'ОБЩИЙ ПРАЙС'!F940</f>
        <v>1</v>
      </c>
      <c r="F82" s="343">
        <f>'ОБЩИЙ ПРАЙС'!G940</f>
        <v>25.41</v>
      </c>
      <c r="G82" s="21">
        <v>10</v>
      </c>
      <c r="H82" s="347">
        <f t="shared" si="3"/>
        <v>27.951</v>
      </c>
    </row>
    <row r="83" spans="1:8" ht="18">
      <c r="A83" s="53" t="str">
        <f>'ОБЩИЙ ПРАЙС'!A941</f>
        <v>Торт "Тирамису-Люкс" (1шт/1,2кг)</v>
      </c>
      <c r="B83" s="26" t="s">
        <v>418</v>
      </c>
      <c r="C83" s="18" t="s">
        <v>52</v>
      </c>
      <c r="D83" s="19" t="s">
        <v>186</v>
      </c>
      <c r="E83" s="19">
        <f>'ОБЩИЙ ПРАЙС'!F941</f>
        <v>8</v>
      </c>
      <c r="F83" s="343">
        <f>'ОБЩИЙ ПРАЙС'!G941</f>
        <v>27.53</v>
      </c>
      <c r="G83" s="21">
        <v>10</v>
      </c>
      <c r="H83" s="347">
        <f t="shared" si="3"/>
        <v>30.283</v>
      </c>
    </row>
    <row r="84" spans="1:8" ht="18">
      <c r="A84" s="53" t="str">
        <f>'ОБЩИЙ ПРАЙС'!A942</f>
        <v>Торт "Три шоколада"(1шт/1,2кг)</v>
      </c>
      <c r="B84" s="26" t="s">
        <v>418</v>
      </c>
      <c r="C84" s="18" t="s">
        <v>52</v>
      </c>
      <c r="D84" s="19" t="s">
        <v>186</v>
      </c>
      <c r="E84" s="19">
        <f>'ОБЩИЙ ПРАЙС'!F942</f>
        <v>1</v>
      </c>
      <c r="F84" s="343">
        <f>'ОБЩИЙ ПРАЙС'!G942</f>
        <v>27.72</v>
      </c>
      <c r="G84" s="21">
        <v>10</v>
      </c>
      <c r="H84" s="347">
        <f t="shared" si="3"/>
        <v>30.491999999999997</v>
      </c>
    </row>
    <row r="85" spans="1:8" ht="18">
      <c r="A85" s="25" t="str">
        <f>'ОБЩИЙ ПРАЙС'!A943</f>
        <v>Пирожное "Вишневый захер" (1шт.\1,5 кг)</v>
      </c>
      <c r="B85" s="26" t="s">
        <v>418</v>
      </c>
      <c r="C85" s="18" t="s">
        <v>52</v>
      </c>
      <c r="D85" s="29" t="s">
        <v>186</v>
      </c>
      <c r="E85" s="27">
        <f>'ОБЩИЙ ПРАЙС'!F943</f>
        <v>1</v>
      </c>
      <c r="F85" s="343">
        <f>'ОБЩИЙ ПРАЙС'!G943</f>
        <v>27.19</v>
      </c>
      <c r="G85" s="21">
        <v>10</v>
      </c>
      <c r="H85" s="347">
        <f t="shared" si="3"/>
        <v>29.909000000000002</v>
      </c>
    </row>
    <row r="86" spans="1:8" ht="18">
      <c r="A86" s="25" t="str">
        <f>'ОБЩИЙ ПРАЙС'!A944</f>
        <v>Торт "Трюфельный" (1шт/1,3кг)</v>
      </c>
      <c r="B86" s="26" t="s">
        <v>418</v>
      </c>
      <c r="C86" s="18" t="s">
        <v>52</v>
      </c>
      <c r="D86" s="29" t="s">
        <v>186</v>
      </c>
      <c r="E86" s="27">
        <f>'ОБЩИЙ ПРАЙС'!F944</f>
        <v>1</v>
      </c>
      <c r="F86" s="343">
        <f>'ОБЩИЙ ПРАЙС'!G944</f>
        <v>24.37</v>
      </c>
      <c r="G86" s="21">
        <v>10</v>
      </c>
      <c r="H86" s="347">
        <f t="shared" si="3"/>
        <v>26.807000000000002</v>
      </c>
    </row>
    <row r="87" spans="1:8" ht="18">
      <c r="A87" s="25" t="str">
        <f>'ОБЩИЙ ПРАЙС'!A945</f>
        <v>Торт " Маково-черничный" (1 шт/12 кусочков/1,2 кг)</v>
      </c>
      <c r="B87" s="26" t="s">
        <v>418</v>
      </c>
      <c r="C87" s="18" t="s">
        <v>52</v>
      </c>
      <c r="D87" s="29" t="s">
        <v>186</v>
      </c>
      <c r="E87" s="27">
        <f>'ОБЩИЙ ПРАЙС'!F945</f>
        <v>1</v>
      </c>
      <c r="F87" s="343">
        <f>'ОБЩИЙ ПРАЙС'!G945</f>
        <v>24.62</v>
      </c>
      <c r="G87" s="21">
        <v>10</v>
      </c>
      <c r="H87" s="347">
        <f t="shared" si="3"/>
        <v>27.082</v>
      </c>
    </row>
    <row r="88" spans="1:8" ht="18">
      <c r="A88" s="25" t="str">
        <f>'ОБЩИЙ ПРАЙС'!A946</f>
        <v>Пирожное "Тоффи" (1шт.\12кусочков/1,2 кг)</v>
      </c>
      <c r="B88" s="26" t="s">
        <v>418</v>
      </c>
      <c r="C88" s="18" t="s">
        <v>52</v>
      </c>
      <c r="D88" s="29" t="s">
        <v>186</v>
      </c>
      <c r="E88" s="27">
        <f>'ОБЩИЙ ПРАЙС'!F946</f>
        <v>1</v>
      </c>
      <c r="F88" s="343">
        <f>'ОБЩИЙ ПРАЙС'!G946</f>
        <v>28.08</v>
      </c>
      <c r="G88" s="21">
        <v>10</v>
      </c>
      <c r="H88" s="347">
        <f t="shared" si="3"/>
        <v>30.887999999999998</v>
      </c>
    </row>
    <row r="89" spans="1:8" ht="18">
      <c r="A89" s="25" t="str">
        <f>'ОБЩИЙ ПРАЙС'!A947</f>
        <v>Пирожные "Макарон" ассорти 25 шт (1/420г)</v>
      </c>
      <c r="B89" s="26" t="s">
        <v>418</v>
      </c>
      <c r="C89" s="18" t="s">
        <v>52</v>
      </c>
      <c r="D89" s="29" t="s">
        <v>186</v>
      </c>
      <c r="E89" s="27">
        <f>'ОБЩИЙ ПРАЙС'!F947</f>
        <v>25</v>
      </c>
      <c r="F89" s="343">
        <f>'ОБЩИЙ ПРАЙС'!G947</f>
        <v>20.43</v>
      </c>
      <c r="G89" s="21">
        <v>10</v>
      </c>
      <c r="H89" s="347">
        <f t="shared" si="3"/>
        <v>22.473</v>
      </c>
    </row>
    <row r="90" spans="1:8" ht="18">
      <c r="A90" s="25" t="str">
        <f>'ОБЩИЙ ПРАЙС'!A948</f>
        <v>Пирожные "Макарон" с разными начинками, 1шт/17 гр.</v>
      </c>
      <c r="B90" s="26" t="s">
        <v>418</v>
      </c>
      <c r="C90" s="18" t="s">
        <v>52</v>
      </c>
      <c r="D90" s="29" t="s">
        <v>186</v>
      </c>
      <c r="E90" s="27">
        <f>'ОБЩИЙ ПРАЙС'!F948</f>
        <v>25</v>
      </c>
      <c r="F90" s="343">
        <f>'ОБЩИЙ ПРАЙС'!G948</f>
        <v>0.82</v>
      </c>
      <c r="G90" s="21">
        <v>10</v>
      </c>
      <c r="H90" s="347">
        <f t="shared" si="3"/>
        <v>0.9019999999999999</v>
      </c>
    </row>
    <row r="91" spans="1:8" ht="18">
      <c r="A91" s="25" t="s">
        <v>1177</v>
      </c>
      <c r="B91" s="26" t="s">
        <v>418</v>
      </c>
      <c r="C91" s="18" t="s">
        <v>52</v>
      </c>
      <c r="D91" s="29" t="s">
        <v>186</v>
      </c>
      <c r="E91" s="27">
        <v>8</v>
      </c>
      <c r="F91" s="343">
        <v>4.11</v>
      </c>
      <c r="G91" s="21">
        <v>10</v>
      </c>
      <c r="H91" s="347">
        <f t="shared" si="3"/>
        <v>4.521000000000001</v>
      </c>
    </row>
    <row r="92" spans="1:8" ht="18">
      <c r="A92" s="25" t="s">
        <v>1176</v>
      </c>
      <c r="B92" s="26" t="s">
        <v>418</v>
      </c>
      <c r="C92" s="18" t="s">
        <v>52</v>
      </c>
      <c r="D92" s="29" t="s">
        <v>186</v>
      </c>
      <c r="E92" s="27">
        <v>8</v>
      </c>
      <c r="F92" s="343">
        <v>4.11</v>
      </c>
      <c r="G92" s="21">
        <v>10</v>
      </c>
      <c r="H92" s="347">
        <f t="shared" si="3"/>
        <v>4.521000000000001</v>
      </c>
    </row>
    <row r="93" spans="1:8" ht="18">
      <c r="A93" s="25" t="s">
        <v>1175</v>
      </c>
      <c r="B93" s="26" t="s">
        <v>418</v>
      </c>
      <c r="C93" s="18" t="s">
        <v>52</v>
      </c>
      <c r="D93" s="29" t="s">
        <v>186</v>
      </c>
      <c r="E93" s="27">
        <v>8</v>
      </c>
      <c r="F93" s="343">
        <v>4.11</v>
      </c>
      <c r="G93" s="21">
        <v>10</v>
      </c>
      <c r="H93" s="347">
        <f t="shared" si="3"/>
        <v>4.521000000000001</v>
      </c>
    </row>
    <row r="94" spans="1:8" ht="18">
      <c r="A94" s="25" t="s">
        <v>1174</v>
      </c>
      <c r="B94" s="26" t="s">
        <v>418</v>
      </c>
      <c r="C94" s="18" t="s">
        <v>52</v>
      </c>
      <c r="D94" s="29" t="s">
        <v>186</v>
      </c>
      <c r="E94" s="27">
        <v>8</v>
      </c>
      <c r="F94" s="343">
        <v>3.84</v>
      </c>
      <c r="G94" s="21">
        <v>10</v>
      </c>
      <c r="H94" s="347">
        <f t="shared" si="3"/>
        <v>4.224</v>
      </c>
    </row>
    <row r="95" spans="1:8" ht="18">
      <c r="A95" s="25" t="s">
        <v>1180</v>
      </c>
      <c r="B95" s="26" t="s">
        <v>418</v>
      </c>
      <c r="C95" s="18" t="s">
        <v>52</v>
      </c>
      <c r="D95" s="29" t="s">
        <v>186</v>
      </c>
      <c r="E95" s="27">
        <v>8</v>
      </c>
      <c r="F95" s="343">
        <v>4.11</v>
      </c>
      <c r="G95" s="21">
        <v>10</v>
      </c>
      <c r="H95" s="347">
        <f t="shared" si="3"/>
        <v>4.521000000000001</v>
      </c>
    </row>
    <row r="96" spans="1:8" ht="20.25" customHeight="1">
      <c r="A96" s="25" t="s">
        <v>1172</v>
      </c>
      <c r="B96" s="26" t="s">
        <v>418</v>
      </c>
      <c r="C96" s="18" t="s">
        <v>52</v>
      </c>
      <c r="D96" s="29" t="s">
        <v>186</v>
      </c>
      <c r="E96" s="27">
        <v>15</v>
      </c>
      <c r="F96" s="343">
        <v>9.8</v>
      </c>
      <c r="G96" s="21">
        <v>10</v>
      </c>
      <c r="H96" s="347">
        <f t="shared" si="3"/>
        <v>10.780000000000001</v>
      </c>
    </row>
    <row r="97" spans="1:8" ht="20.25" customHeight="1">
      <c r="A97" s="25" t="s">
        <v>1173</v>
      </c>
      <c r="B97" s="26" t="s">
        <v>418</v>
      </c>
      <c r="C97" s="18" t="s">
        <v>52</v>
      </c>
      <c r="D97" s="29" t="s">
        <v>186</v>
      </c>
      <c r="E97" s="27">
        <v>15</v>
      </c>
      <c r="F97" s="343">
        <v>7.3</v>
      </c>
      <c r="G97" s="21">
        <v>10</v>
      </c>
      <c r="H97" s="347">
        <f t="shared" si="3"/>
        <v>8.03</v>
      </c>
    </row>
    <row r="98" spans="1:8" ht="18">
      <c r="A98" s="53" t="str">
        <f>'ОБЩИЙ ПРАЙС'!A956</f>
        <v>Пирожное "Макарэль". (1шт./1,2кг) </v>
      </c>
      <c r="B98" s="26" t="s">
        <v>418</v>
      </c>
      <c r="C98" s="18" t="s">
        <v>52</v>
      </c>
      <c r="D98" s="19" t="s">
        <v>186</v>
      </c>
      <c r="E98" s="19">
        <f>'ОБЩИЙ ПРАЙС'!F956</f>
        <v>1</v>
      </c>
      <c r="F98" s="343">
        <f>'ОБЩИЙ ПРАЙС'!G956</f>
        <v>20.79</v>
      </c>
      <c r="G98" s="21">
        <v>10</v>
      </c>
      <c r="H98" s="347">
        <f t="shared" si="3"/>
        <v>22.869</v>
      </c>
    </row>
    <row r="99" spans="1:8" ht="18">
      <c r="A99" s="25" t="str">
        <f>'ОБЩИЙ ПРАЙС'!A957</f>
        <v>Пирожное "Брауни"  1шт/90 гр</v>
      </c>
      <c r="B99" s="26" t="s">
        <v>418</v>
      </c>
      <c r="C99" s="18" t="s">
        <v>52</v>
      </c>
      <c r="D99" s="29" t="s">
        <v>186</v>
      </c>
      <c r="E99" s="27">
        <f>'ОБЩИЙ ПРАЙС'!F957</f>
        <v>8</v>
      </c>
      <c r="F99" s="343">
        <f>'ОБЩИЙ ПРАЙС'!G957</f>
        <v>2.2</v>
      </c>
      <c r="G99" s="21">
        <v>10</v>
      </c>
      <c r="H99" s="347">
        <f t="shared" si="3"/>
        <v>2.4200000000000004</v>
      </c>
    </row>
    <row r="100" spans="1:8" ht="18" hidden="1">
      <c r="A100" s="25" t="str">
        <f>'ОБЩИЙ ПРАЙС'!A958</f>
        <v>Пирожное "Нуазетт" 1 шт./95 г</v>
      </c>
      <c r="B100" s="26" t="s">
        <v>418</v>
      </c>
      <c r="C100" s="18" t="s">
        <v>52</v>
      </c>
      <c r="D100" s="29" t="s">
        <v>186</v>
      </c>
      <c r="E100" s="27">
        <f>'ОБЩИЙ ПРАЙС'!F958</f>
        <v>8</v>
      </c>
      <c r="F100" s="343">
        <f>'ОБЩИЙ ПРАЙС'!G958</f>
        <v>2.46</v>
      </c>
      <c r="G100" s="21">
        <v>10</v>
      </c>
      <c r="H100" s="347">
        <f t="shared" si="3"/>
        <v>2.706</v>
      </c>
    </row>
    <row r="101" spans="1:8" ht="18">
      <c r="A101" s="25" t="str">
        <f>'ОБЩИЙ ПРАЙС'!A959</f>
        <v>Пирожное "Кассис" 1 шт./100 гр.</v>
      </c>
      <c r="B101" s="26" t="s">
        <v>418</v>
      </c>
      <c r="C101" s="18" t="s">
        <v>52</v>
      </c>
      <c r="D101" s="29" t="s">
        <v>186</v>
      </c>
      <c r="E101" s="27">
        <f>'ОБЩИЙ ПРАЙС'!F959</f>
        <v>8</v>
      </c>
      <c r="F101" s="343">
        <f>'ОБЩИЙ ПРАЙС'!G959</f>
        <v>2.61</v>
      </c>
      <c r="G101" s="21">
        <v>10</v>
      </c>
      <c r="H101" s="347">
        <f t="shared" si="3"/>
        <v>2.871</v>
      </c>
    </row>
    <row r="102" spans="1:8" ht="19.5" customHeight="1">
      <c r="A102" s="25" t="str">
        <f>'ОБЩИЙ ПРАЙС'!A960</f>
        <v>Пирожное "Каррот" 1 шт./95 гр.</v>
      </c>
      <c r="B102" s="26" t="s">
        <v>418</v>
      </c>
      <c r="C102" s="18" t="s">
        <v>52</v>
      </c>
      <c r="D102" s="29" t="s">
        <v>186</v>
      </c>
      <c r="E102" s="27">
        <f>'ОБЩИЙ ПРАЙС'!F960</f>
        <v>8</v>
      </c>
      <c r="F102" s="343">
        <f>'ОБЩИЙ ПРАЙС'!G960</f>
        <v>2.21</v>
      </c>
      <c r="G102" s="21">
        <v>10</v>
      </c>
      <c r="H102" s="347">
        <f t="shared" si="3"/>
        <v>2.431</v>
      </c>
    </row>
    <row r="103" spans="1:8" ht="19.5" customHeight="1" hidden="1">
      <c r="A103" s="25" t="str">
        <f>'ОБЩИЙ ПРАЙС'!A961</f>
        <v>Пирожное "Медовое" 1 шт./110 гр.</v>
      </c>
      <c r="B103" s="26" t="s">
        <v>418</v>
      </c>
      <c r="C103" s="18" t="s">
        <v>52</v>
      </c>
      <c r="D103" s="29" t="s">
        <v>186</v>
      </c>
      <c r="E103" s="27">
        <f>'ОБЩИЙ ПРАЙС'!F961</f>
        <v>8</v>
      </c>
      <c r="F103" s="343">
        <f>'ОБЩИЙ ПРАЙС'!G961</f>
        <v>1.86</v>
      </c>
      <c r="G103" s="21">
        <v>10</v>
      </c>
      <c r="H103" s="347">
        <f t="shared" si="3"/>
        <v>2.0460000000000003</v>
      </c>
    </row>
    <row r="104" spans="1:8" ht="19.5" customHeight="1">
      <c r="A104" s="25" t="str">
        <f>'ОБЩИЙ ПРАЙС'!A962</f>
        <v>Пирожное "Шоколад-манго" (1 шт/80 гр) NEW (под заказ)</v>
      </c>
      <c r="B104" s="26" t="s">
        <v>418</v>
      </c>
      <c r="C104" s="18" t="s">
        <v>52</v>
      </c>
      <c r="D104" s="29" t="s">
        <v>186</v>
      </c>
      <c r="E104" s="27">
        <v>8</v>
      </c>
      <c r="F104" s="343">
        <v>2.53</v>
      </c>
      <c r="G104" s="21">
        <v>10</v>
      </c>
      <c r="H104" s="347">
        <f t="shared" si="3"/>
        <v>2.783</v>
      </c>
    </row>
    <row r="105" spans="1:8" ht="19.5" customHeight="1">
      <c r="A105" s="25" t="str">
        <f>'ОБЩИЙ ПРАЙС'!A963</f>
        <v>Пирожное "Шоколад-фиалка" (1 шт/80 гр) NEW (под заказ)</v>
      </c>
      <c r="B105" s="26" t="s">
        <v>418</v>
      </c>
      <c r="C105" s="18" t="s">
        <v>52</v>
      </c>
      <c r="D105" s="29" t="s">
        <v>186</v>
      </c>
      <c r="E105" s="27">
        <v>8</v>
      </c>
      <c r="F105" s="343">
        <v>2.34</v>
      </c>
      <c r="G105" s="21">
        <v>10</v>
      </c>
      <c r="H105" s="347">
        <f t="shared" si="3"/>
        <v>2.574</v>
      </c>
    </row>
    <row r="106" spans="1:8" ht="19.5" customHeight="1">
      <c r="A106" s="25" t="s">
        <v>1237</v>
      </c>
      <c r="B106" s="26" t="s">
        <v>418</v>
      </c>
      <c r="C106" s="18" t="s">
        <v>52</v>
      </c>
      <c r="D106" s="29" t="s">
        <v>186</v>
      </c>
      <c r="E106" s="27">
        <v>1</v>
      </c>
      <c r="F106" s="343">
        <v>31.56</v>
      </c>
      <c r="G106" s="21">
        <v>10</v>
      </c>
      <c r="H106" s="347">
        <f t="shared" si="3"/>
        <v>34.716</v>
      </c>
    </row>
    <row r="107" spans="1:8" ht="18">
      <c r="A107" s="25" t="s">
        <v>1238</v>
      </c>
      <c r="B107" s="26" t="s">
        <v>418</v>
      </c>
      <c r="C107" s="18" t="s">
        <v>52</v>
      </c>
      <c r="D107" s="29" t="s">
        <v>186</v>
      </c>
      <c r="E107" s="27">
        <f>'ОБЩИЙ ПРАЙС'!F965</f>
        <v>8</v>
      </c>
      <c r="F107" s="343">
        <f>'ОБЩИЙ ПРАЙС'!G965</f>
        <v>3.25</v>
      </c>
      <c r="G107" s="21">
        <v>10</v>
      </c>
      <c r="H107" s="347">
        <f t="shared" si="3"/>
        <v>3.575</v>
      </c>
    </row>
    <row r="108" spans="1:8" ht="18">
      <c r="A108" s="25" t="s">
        <v>1239</v>
      </c>
      <c r="B108" s="26" t="s">
        <v>418</v>
      </c>
      <c r="C108" s="18" t="s">
        <v>52</v>
      </c>
      <c r="D108" s="29" t="s">
        <v>186</v>
      </c>
      <c r="E108" s="27">
        <v>8</v>
      </c>
      <c r="F108" s="343">
        <f>'ОБЩИЙ ПРАЙС'!G966</f>
        <v>2.93</v>
      </c>
      <c r="G108" s="21">
        <v>10</v>
      </c>
      <c r="H108" s="347">
        <f t="shared" si="3"/>
        <v>3.2230000000000003</v>
      </c>
    </row>
    <row r="109" spans="1:8" ht="18">
      <c r="A109" s="53" t="s">
        <v>1240</v>
      </c>
      <c r="B109" s="26" t="s">
        <v>418</v>
      </c>
      <c r="C109" s="18" t="s">
        <v>52</v>
      </c>
      <c r="D109" s="19" t="s">
        <v>186</v>
      </c>
      <c r="E109" s="19">
        <f>'ОБЩИЙ ПРАЙС'!F967</f>
        <v>8</v>
      </c>
      <c r="F109" s="343">
        <f>'ОБЩИЙ ПРАЙС'!G967</f>
        <v>2.93</v>
      </c>
      <c r="G109" s="21">
        <v>10</v>
      </c>
      <c r="H109" s="347">
        <f t="shared" si="3"/>
        <v>3.2230000000000003</v>
      </c>
    </row>
    <row r="110" spans="1:8" ht="18">
      <c r="A110" s="53" t="s">
        <v>1241</v>
      </c>
      <c r="B110" s="26" t="s">
        <v>418</v>
      </c>
      <c r="C110" s="18" t="s">
        <v>52</v>
      </c>
      <c r="D110" s="19" t="s">
        <v>186</v>
      </c>
      <c r="E110" s="19">
        <v>8</v>
      </c>
      <c r="F110" s="343">
        <v>3.8</v>
      </c>
      <c r="G110" s="21">
        <v>10</v>
      </c>
      <c r="H110" s="347">
        <f t="shared" si="3"/>
        <v>4.18</v>
      </c>
    </row>
    <row r="111" spans="1:8" ht="38.25" customHeight="1">
      <c r="A111" s="72" t="s">
        <v>1242</v>
      </c>
      <c r="B111" s="26" t="s">
        <v>418</v>
      </c>
      <c r="C111" s="18" t="s">
        <v>52</v>
      </c>
      <c r="D111" s="19" t="s">
        <v>186</v>
      </c>
      <c r="E111" s="19">
        <v>8</v>
      </c>
      <c r="F111" s="343">
        <v>3.8</v>
      </c>
      <c r="G111" s="21">
        <v>10</v>
      </c>
      <c r="H111" s="347">
        <f t="shared" si="3"/>
        <v>4.18</v>
      </c>
    </row>
    <row r="112" spans="1:8" ht="18">
      <c r="A112" s="25" t="s">
        <v>1243</v>
      </c>
      <c r="B112" s="26" t="s">
        <v>418</v>
      </c>
      <c r="C112" s="18" t="s">
        <v>52</v>
      </c>
      <c r="D112" s="29" t="s">
        <v>186</v>
      </c>
      <c r="E112" s="27">
        <f>'ОБЩИЙ ПРАЙС'!F970</f>
        <v>20</v>
      </c>
      <c r="F112" s="343">
        <f>'ОБЩИЙ ПРАЙС'!G970</f>
        <v>0.63</v>
      </c>
      <c r="G112" s="21">
        <v>10</v>
      </c>
      <c r="H112" s="347">
        <f t="shared" si="3"/>
        <v>0.6930000000000001</v>
      </c>
    </row>
    <row r="113" spans="1:8" ht="17.25" customHeight="1">
      <c r="A113" s="25" t="s">
        <v>1244</v>
      </c>
      <c r="B113" s="26" t="s">
        <v>418</v>
      </c>
      <c r="C113" s="18" t="s">
        <v>52</v>
      </c>
      <c r="D113" s="29" t="s">
        <v>186</v>
      </c>
      <c r="E113" s="27">
        <f>'ОБЩИЙ ПРАЙС'!F971</f>
        <v>20</v>
      </c>
      <c r="F113" s="343">
        <f>'ОБЩИЙ ПРАЙС'!G971</f>
        <v>0.63</v>
      </c>
      <c r="G113" s="21">
        <v>10</v>
      </c>
      <c r="H113" s="347">
        <f t="shared" si="3"/>
        <v>0.6930000000000001</v>
      </c>
    </row>
    <row r="114" spans="1:8" ht="18">
      <c r="A114" s="25" t="str">
        <f>'ОБЩИЙ ПРАЙС'!A972</f>
        <v>Сладость мучная "Кукис с орехом" (1 упак/20 шт/40 г) (под заказ)</v>
      </c>
      <c r="B114" s="26" t="s">
        <v>418</v>
      </c>
      <c r="C114" s="18" t="s">
        <v>52</v>
      </c>
      <c r="D114" s="29" t="s">
        <v>186</v>
      </c>
      <c r="E114" s="27">
        <f>'ОБЩИЙ ПРАЙС'!F972</f>
        <v>20</v>
      </c>
      <c r="F114" s="343">
        <f>'ОБЩИЙ ПРАЙС'!G972</f>
        <v>0.86</v>
      </c>
      <c r="G114" s="21">
        <v>10</v>
      </c>
      <c r="H114" s="347">
        <f t="shared" si="3"/>
        <v>0.946</v>
      </c>
    </row>
    <row r="115" spans="1:8" ht="19.5" customHeight="1" thickBot="1">
      <c r="A115" s="40" t="str">
        <f>'ОБЩИЙ ПРАЙС'!A973</f>
        <v>Сладость мучная "Кукис с шоколадом" (1 упак/20 шт/40 г) (под заказ)</v>
      </c>
      <c r="B115" s="79" t="s">
        <v>418</v>
      </c>
      <c r="C115" s="41" t="s">
        <v>52</v>
      </c>
      <c r="D115" s="69" t="s">
        <v>186</v>
      </c>
      <c r="E115" s="42">
        <f>'ОБЩИЙ ПРАЙС'!F973</f>
        <v>20</v>
      </c>
      <c r="F115" s="357">
        <f>'ОБЩИЙ ПРАЙС'!G973</f>
        <v>0.86</v>
      </c>
      <c r="G115" s="43">
        <v>10</v>
      </c>
      <c r="H115" s="376">
        <f t="shared" si="3"/>
        <v>0.946</v>
      </c>
    </row>
    <row r="116" spans="1:8" ht="19.5" customHeight="1">
      <c r="A116" s="384"/>
      <c r="B116" s="384"/>
      <c r="C116" s="328"/>
      <c r="D116" s="684"/>
      <c r="E116" s="329"/>
      <c r="F116" s="385"/>
      <c r="G116" s="184"/>
      <c r="H116" s="385"/>
    </row>
    <row r="117" spans="1:8" ht="19.5" customHeight="1" hidden="1">
      <c r="A117" s="285" t="s">
        <v>958</v>
      </c>
      <c r="B117" s="651"/>
      <c r="C117" s="244"/>
      <c r="D117" s="244"/>
      <c r="E117" s="244"/>
      <c r="F117" s="244"/>
      <c r="G117" s="244"/>
      <c r="H117" s="244"/>
    </row>
    <row r="118" spans="1:8" ht="19.5" customHeight="1" hidden="1">
      <c r="A118" s="25" t="s">
        <v>960</v>
      </c>
      <c r="B118" s="26" t="s">
        <v>955</v>
      </c>
      <c r="C118" s="18" t="s">
        <v>63</v>
      </c>
      <c r="D118" s="29" t="s">
        <v>39</v>
      </c>
      <c r="E118" s="27">
        <v>64</v>
      </c>
      <c r="F118" s="351">
        <f>'ОБЩИЙ ПРАЙС'!G976</f>
        <v>1.56</v>
      </c>
      <c r="G118" s="21">
        <f>'ОБЩИЙ ПРАЙС'!H976</f>
        <v>20</v>
      </c>
      <c r="H118" s="348">
        <f>'ОБЩИЙ ПРАЙС'!I976</f>
        <v>1.872</v>
      </c>
    </row>
    <row r="119" spans="1:8" ht="19.5" customHeight="1" hidden="1">
      <c r="A119" s="25" t="s">
        <v>961</v>
      </c>
      <c r="B119" s="26" t="s">
        <v>955</v>
      </c>
      <c r="C119" s="18" t="s">
        <v>63</v>
      </c>
      <c r="D119" s="29" t="s">
        <v>44</v>
      </c>
      <c r="E119" s="27">
        <v>6</v>
      </c>
      <c r="F119" s="351">
        <f>'ОБЩИЙ ПРАЙС'!G977</f>
        <v>5.92</v>
      </c>
      <c r="G119" s="21">
        <f>'ОБЩИЙ ПРАЙС'!H977</f>
        <v>20</v>
      </c>
      <c r="H119" s="348">
        <f>'ОБЩИЙ ПРАЙС'!I977</f>
        <v>7.104</v>
      </c>
    </row>
    <row r="120" spans="1:8" ht="19.5" customHeight="1" hidden="1">
      <c r="A120" s="25" t="s">
        <v>962</v>
      </c>
      <c r="B120" s="26" t="s">
        <v>929</v>
      </c>
      <c r="C120" s="18" t="s">
        <v>53</v>
      </c>
      <c r="D120" s="29" t="s">
        <v>43</v>
      </c>
      <c r="E120" s="27">
        <v>16</v>
      </c>
      <c r="F120" s="351">
        <f>'ОБЩИЙ ПРАЙС'!G978</f>
        <v>2.14</v>
      </c>
      <c r="G120" s="21">
        <f>'ОБЩИЙ ПРАЙС'!H978</f>
        <v>20</v>
      </c>
      <c r="H120" s="348">
        <f>'ОБЩИЙ ПРАЙС'!I978</f>
        <v>2.568</v>
      </c>
    </row>
    <row r="121" spans="1:8" ht="19.5" customHeight="1" hidden="1">
      <c r="A121" s="25" t="s">
        <v>963</v>
      </c>
      <c r="B121" s="26" t="s">
        <v>956</v>
      </c>
      <c r="C121" s="18" t="s">
        <v>891</v>
      </c>
      <c r="D121" s="29" t="s">
        <v>44</v>
      </c>
      <c r="E121" s="27">
        <v>12</v>
      </c>
      <c r="F121" s="351">
        <f>'ОБЩИЙ ПРАЙС'!G979</f>
        <v>1.93</v>
      </c>
      <c r="G121" s="21">
        <f>'ОБЩИЙ ПРАЙС'!H979</f>
        <v>20</v>
      </c>
      <c r="H121" s="348">
        <f>'ОБЩИЙ ПРАЙС'!I979</f>
        <v>2.316</v>
      </c>
    </row>
    <row r="122" spans="1:8" ht="19.5" customHeight="1" hidden="1">
      <c r="A122" s="25" t="s">
        <v>964</v>
      </c>
      <c r="B122" s="26" t="s">
        <v>956</v>
      </c>
      <c r="C122" s="18" t="s">
        <v>63</v>
      </c>
      <c r="D122" s="29" t="s">
        <v>44</v>
      </c>
      <c r="E122" s="27">
        <v>36</v>
      </c>
      <c r="F122" s="351">
        <f>'ОБЩИЙ ПРАЙС'!G980</f>
        <v>1.51</v>
      </c>
      <c r="G122" s="21">
        <f>'ОБЩИЙ ПРАЙС'!H980</f>
        <v>20</v>
      </c>
      <c r="H122" s="348">
        <f>'ОБЩИЙ ПРАЙС'!I980</f>
        <v>1.812</v>
      </c>
    </row>
    <row r="123" spans="1:8" ht="19.5" customHeight="1" hidden="1">
      <c r="A123" s="25" t="s">
        <v>965</v>
      </c>
      <c r="B123" s="26" t="s">
        <v>956</v>
      </c>
      <c r="C123" s="18" t="s">
        <v>63</v>
      </c>
      <c r="D123" s="29" t="s">
        <v>44</v>
      </c>
      <c r="E123" s="27">
        <v>36</v>
      </c>
      <c r="F123" s="351">
        <f>'ОБЩИЙ ПРАЙС'!G981</f>
        <v>1.51</v>
      </c>
      <c r="G123" s="21">
        <f>'ОБЩИЙ ПРАЙС'!H981</f>
        <v>20</v>
      </c>
      <c r="H123" s="348">
        <f>'ОБЩИЙ ПРАЙС'!I981</f>
        <v>1.812</v>
      </c>
    </row>
    <row r="124" spans="1:8" ht="33" customHeight="1" hidden="1">
      <c r="A124" s="25" t="s">
        <v>966</v>
      </c>
      <c r="B124" s="26" t="s">
        <v>956</v>
      </c>
      <c r="C124" s="18" t="s">
        <v>63</v>
      </c>
      <c r="D124" s="29" t="s">
        <v>44</v>
      </c>
      <c r="E124" s="27">
        <v>36</v>
      </c>
      <c r="F124" s="351">
        <f>'ОБЩИЙ ПРАЙС'!G982</f>
        <v>1.51</v>
      </c>
      <c r="G124" s="21">
        <f>'ОБЩИЙ ПРАЙС'!H982</f>
        <v>20</v>
      </c>
      <c r="H124" s="348">
        <f>'ОБЩИЙ ПРАЙС'!I982</f>
        <v>1.812</v>
      </c>
    </row>
    <row r="125" spans="1:8" ht="19.5" customHeight="1" hidden="1">
      <c r="A125" s="25" t="s">
        <v>967</v>
      </c>
      <c r="B125" s="26" t="s">
        <v>956</v>
      </c>
      <c r="C125" s="18" t="s">
        <v>53</v>
      </c>
      <c r="D125" s="29" t="s">
        <v>44</v>
      </c>
      <c r="E125" s="27">
        <v>40</v>
      </c>
      <c r="F125" s="351">
        <f>'ОБЩИЙ ПРАЙС'!G983</f>
        <v>0.69</v>
      </c>
      <c r="G125" s="21">
        <f>'ОБЩИЙ ПРАЙС'!H983</f>
        <v>20</v>
      </c>
      <c r="H125" s="348">
        <f>'ОБЩИЙ ПРАЙС'!I983</f>
        <v>0.828</v>
      </c>
    </row>
    <row r="126" spans="1:8" ht="19.5" customHeight="1" hidden="1">
      <c r="A126" s="25" t="s">
        <v>968</v>
      </c>
      <c r="B126" s="26" t="s">
        <v>956</v>
      </c>
      <c r="C126" s="18" t="s">
        <v>63</v>
      </c>
      <c r="D126" s="29" t="s">
        <v>44</v>
      </c>
      <c r="E126" s="27">
        <v>36</v>
      </c>
      <c r="F126" s="351">
        <f>'ОБЩИЙ ПРАЙС'!G984</f>
        <v>0.45</v>
      </c>
      <c r="G126" s="21">
        <f>'ОБЩИЙ ПРАЙС'!H984</f>
        <v>20</v>
      </c>
      <c r="H126" s="348">
        <f>'ОБЩИЙ ПРАЙС'!I984</f>
        <v>0.54</v>
      </c>
    </row>
    <row r="127" spans="1:8" ht="19.5" customHeight="1" hidden="1">
      <c r="A127" s="25" t="s">
        <v>969</v>
      </c>
      <c r="B127" s="26" t="s">
        <v>956</v>
      </c>
      <c r="C127" s="18" t="s">
        <v>63</v>
      </c>
      <c r="D127" s="29" t="s">
        <v>186</v>
      </c>
      <c r="E127" s="27">
        <v>20</v>
      </c>
      <c r="F127" s="351">
        <f>'ОБЩИЙ ПРАЙС'!G985</f>
        <v>1.98</v>
      </c>
      <c r="G127" s="21">
        <f>'ОБЩИЙ ПРАЙС'!H985</f>
        <v>20</v>
      </c>
      <c r="H127" s="348">
        <f>'ОБЩИЙ ПРАЙС'!I985</f>
        <v>2.376</v>
      </c>
    </row>
    <row r="128" spans="1:8" ht="19.5" customHeight="1" hidden="1">
      <c r="A128" s="25" t="s">
        <v>970</v>
      </c>
      <c r="B128" s="26" t="s">
        <v>956</v>
      </c>
      <c r="C128" s="18" t="s">
        <v>72</v>
      </c>
      <c r="D128" s="29" t="s">
        <v>44</v>
      </c>
      <c r="E128" s="27">
        <v>24</v>
      </c>
      <c r="F128" s="351">
        <f>'ОБЩИЙ ПРАЙС'!G986</f>
        <v>2.39</v>
      </c>
      <c r="G128" s="21">
        <f>'ОБЩИЙ ПРАЙС'!H986</f>
        <v>20</v>
      </c>
      <c r="H128" s="348">
        <f>'ОБЩИЙ ПРАЙС'!I986</f>
        <v>2.8680000000000003</v>
      </c>
    </row>
    <row r="129" spans="1:8" ht="19.5" customHeight="1" hidden="1">
      <c r="A129" s="25" t="s">
        <v>971</v>
      </c>
      <c r="B129" s="26" t="s">
        <v>956</v>
      </c>
      <c r="C129" s="18" t="s">
        <v>72</v>
      </c>
      <c r="D129" s="29" t="s">
        <v>186</v>
      </c>
      <c r="E129" s="27">
        <v>30</v>
      </c>
      <c r="F129" s="351">
        <f>'ОБЩИЙ ПРАЙС'!G987</f>
        <v>1.14</v>
      </c>
      <c r="G129" s="21">
        <f>'ОБЩИЙ ПРАЙС'!H987</f>
        <v>20</v>
      </c>
      <c r="H129" s="348">
        <f>'ОБЩИЙ ПРАЙС'!I987</f>
        <v>1.3679999999999999</v>
      </c>
    </row>
    <row r="130" spans="1:8" ht="19.5" customHeight="1" hidden="1">
      <c r="A130" s="25" t="s">
        <v>972</v>
      </c>
      <c r="B130" s="26" t="s">
        <v>956</v>
      </c>
      <c r="C130" s="18" t="s">
        <v>53</v>
      </c>
      <c r="D130" s="29" t="s">
        <v>186</v>
      </c>
      <c r="E130" s="27">
        <v>20</v>
      </c>
      <c r="F130" s="351">
        <f>'ОБЩИЙ ПРАЙС'!G988</f>
        <v>0.77</v>
      </c>
      <c r="G130" s="21">
        <f>'ОБЩИЙ ПРАЙС'!H988</f>
        <v>20</v>
      </c>
      <c r="H130" s="348">
        <f>'ОБЩИЙ ПРАЙС'!I988</f>
        <v>0.924</v>
      </c>
    </row>
    <row r="131" spans="1:8" ht="19.5" customHeight="1" hidden="1">
      <c r="A131" s="25" t="s">
        <v>973</v>
      </c>
      <c r="B131" s="26" t="s">
        <v>957</v>
      </c>
      <c r="C131" s="18" t="s">
        <v>927</v>
      </c>
      <c r="D131" s="29" t="s">
        <v>186</v>
      </c>
      <c r="E131" s="27">
        <v>288</v>
      </c>
      <c r="F131" s="351">
        <f>'ОБЩИЙ ПРАЙС'!G989</f>
        <v>0.83</v>
      </c>
      <c r="G131" s="21">
        <f>'ОБЩИЙ ПРАЙС'!H989</f>
        <v>20</v>
      </c>
      <c r="H131" s="348">
        <f>'ОБЩИЙ ПРАЙС'!I989</f>
        <v>0.996</v>
      </c>
    </row>
    <row r="132" spans="1:8" ht="19.5" customHeight="1" hidden="1" thickBot="1">
      <c r="A132" s="40" t="s">
        <v>1245</v>
      </c>
      <c r="B132" s="79" t="s">
        <v>957</v>
      </c>
      <c r="C132" s="41" t="s">
        <v>927</v>
      </c>
      <c r="D132" s="69" t="s">
        <v>186</v>
      </c>
      <c r="E132" s="42">
        <v>288</v>
      </c>
      <c r="F132" s="351">
        <f>'ОБЩИЙ ПРАЙС'!G990</f>
        <v>0.83</v>
      </c>
      <c r="G132" s="21">
        <f>'ОБЩИЙ ПРАЙС'!H990</f>
        <v>20</v>
      </c>
      <c r="H132" s="348">
        <f>'ОБЩИЙ ПРАЙС'!I990</f>
        <v>0.996</v>
      </c>
    </row>
    <row r="133" spans="5:7" ht="18">
      <c r="E133" s="93"/>
      <c r="F133" s="94"/>
      <c r="G133" s="93"/>
    </row>
    <row r="134" spans="5:7" ht="18">
      <c r="E134" s="93"/>
      <c r="F134" s="94"/>
      <c r="G134" s="93"/>
    </row>
    <row r="135" spans="1:7" ht="18">
      <c r="A135" s="14" t="s">
        <v>263</v>
      </c>
      <c r="C135" s="6"/>
      <c r="D135" s="6"/>
      <c r="E135" s="93"/>
      <c r="F135" s="94"/>
      <c r="G135" s="93"/>
    </row>
    <row r="136" spans="1:7" ht="18.75">
      <c r="A136" s="15" t="s">
        <v>104</v>
      </c>
      <c r="C136" s="7"/>
      <c r="D136" s="7"/>
      <c r="E136" s="932"/>
      <c r="F136" s="932"/>
      <c r="G136" s="932"/>
    </row>
    <row r="137" spans="1:7" ht="18.75">
      <c r="A137" s="15" t="s">
        <v>93</v>
      </c>
      <c r="E137" s="93"/>
      <c r="F137" s="94"/>
      <c r="G137" s="93"/>
    </row>
    <row r="138" spans="5:7" ht="18">
      <c r="E138" s="93"/>
      <c r="F138" s="94"/>
      <c r="G138" s="93"/>
    </row>
    <row r="156" ht="15" customHeight="1" hidden="1"/>
    <row r="157" ht="15.75" customHeight="1" hidden="1"/>
    <row r="158" ht="26.25" customHeight="1" hidden="1"/>
    <row r="159" ht="27" customHeight="1" hidden="1"/>
    <row r="160" ht="27" customHeight="1" hidden="1"/>
    <row r="161" ht="18" hidden="1"/>
    <row r="164" ht="18" hidden="1"/>
    <row r="165" ht="18" hidden="1"/>
    <row r="166" ht="18" hidden="1"/>
    <row r="171" ht="18" hidden="1"/>
    <row r="172" ht="18" hidden="1"/>
    <row r="173" ht="18" hidden="1"/>
    <row r="174" ht="18" hidden="1"/>
    <row r="175" ht="18" hidden="1"/>
    <row r="176" ht="18" hidden="1"/>
    <row r="180" ht="18" hidden="1"/>
    <row r="181" ht="18" hidden="1"/>
    <row r="182" ht="18" hidden="1"/>
    <row r="183" ht="18" hidden="1"/>
    <row r="187" ht="18" hidden="1"/>
    <row r="188" ht="18" hidden="1"/>
    <row r="189" ht="18" hidden="1"/>
    <row r="190" ht="18" hidden="1"/>
    <row r="191" ht="18" hidden="1"/>
    <row r="192" ht="18" hidden="1"/>
    <row r="193" ht="20.25" customHeight="1"/>
    <row r="194" ht="18" hidden="1"/>
    <row r="195" ht="18" hidden="1"/>
    <row r="197" ht="18" hidden="1"/>
    <row r="200" ht="18" hidden="1"/>
    <row r="201" ht="18" hidden="1"/>
    <row r="202" ht="18" hidden="1"/>
    <row r="203" ht="18" hidden="1"/>
    <row r="204" ht="18" hidden="1"/>
    <row r="205" ht="18" hidden="1"/>
    <row r="206" ht="18" hidden="1"/>
    <row r="209" ht="18" hidden="1"/>
    <row r="210" ht="18" hidden="1"/>
    <row r="211" ht="18" hidden="1"/>
    <row r="212" ht="18" hidden="1"/>
    <row r="213" ht="18" hidden="1"/>
    <row r="214" ht="18" hidden="1"/>
    <row r="219" ht="18" hidden="1"/>
    <row r="220" ht="18" hidden="1"/>
    <row r="223" ht="18" hidden="1"/>
    <row r="224" ht="18" hidden="1"/>
    <row r="225" ht="20.25" customHeight="1"/>
    <row r="226" ht="18" hidden="1"/>
    <row r="230" ht="18" hidden="1"/>
    <row r="232" ht="18" hidden="1"/>
    <row r="234" ht="18" hidden="1"/>
    <row r="235" ht="18" hidden="1"/>
    <row r="236" ht="18" hidden="1"/>
    <row r="237" ht="18" hidden="1"/>
    <row r="238" ht="18" hidden="1"/>
    <row r="239" ht="18" hidden="1"/>
    <row r="240" ht="18" hidden="1"/>
    <row r="241" ht="18" hidden="1"/>
    <row r="245" ht="18" customHeight="1" hidden="1"/>
    <row r="247" ht="18" customHeight="1" hidden="1"/>
    <row r="248" ht="18" hidden="1"/>
    <row r="253" ht="18" customHeight="1"/>
    <row r="254" ht="18" customHeight="1"/>
    <row r="259" ht="18" customHeight="1" hidden="1"/>
    <row r="262" ht="18" customHeight="1"/>
    <row r="263" ht="18" hidden="1"/>
    <row r="264" ht="18" customHeight="1" hidden="1"/>
    <row r="265" ht="18" customHeight="1" hidden="1"/>
    <row r="266" ht="18" customHeight="1" hidden="1"/>
    <row r="269" ht="18" customHeight="1"/>
    <row r="273" ht="18" customHeight="1"/>
    <row r="275" ht="18" customHeight="1"/>
    <row r="278" ht="18" customHeight="1" hidden="1"/>
    <row r="279" ht="18" customHeight="1"/>
    <row r="282" ht="18" customHeight="1"/>
    <row r="283" ht="18" hidden="1"/>
    <row r="284" ht="18" customHeight="1" hidden="1"/>
    <row r="287" ht="18" hidden="1"/>
    <row r="291" ht="18" customHeight="1" hidden="1"/>
    <row r="292" ht="18" hidden="1"/>
    <row r="294" ht="18" customHeight="1" hidden="1"/>
    <row r="295" ht="18" customHeight="1"/>
    <row r="303" ht="18" hidden="1"/>
    <row r="304" ht="18" hidden="1"/>
    <row r="305" ht="18" hidden="1"/>
    <row r="306" ht="18" hidden="1"/>
    <row r="308" ht="18" hidden="1"/>
    <row r="309" ht="18" hidden="1"/>
    <row r="310" ht="18" hidden="1"/>
    <row r="311" ht="18" hidden="1"/>
    <row r="312" ht="18" hidden="1"/>
    <row r="313" ht="18" hidden="1"/>
    <row r="314" ht="18" hidden="1"/>
    <row r="315" ht="18" hidden="1"/>
    <row r="316" ht="18" hidden="1"/>
    <row r="317" ht="18" hidden="1"/>
    <row r="320" ht="18" hidden="1"/>
    <row r="321" ht="18" hidden="1"/>
    <row r="323" ht="18" hidden="1"/>
    <row r="324" ht="18" hidden="1"/>
    <row r="325" ht="18" hidden="1"/>
    <row r="327" ht="15" customHeight="1" hidden="1" thickBot="1"/>
    <row r="328" ht="15" customHeight="1"/>
    <row r="330" ht="15.75" customHeight="1"/>
    <row r="334" ht="18" hidden="1"/>
    <row r="336" ht="18" hidden="1"/>
    <row r="337" ht="18" hidden="1"/>
    <row r="339" ht="18" hidden="1"/>
    <row r="340" ht="18.75" customHeight="1"/>
    <row r="341" ht="18" hidden="1"/>
    <row r="344" ht="18" hidden="1"/>
    <row r="345" ht="18" hidden="1"/>
    <row r="346" ht="18" hidden="1"/>
    <row r="347" ht="18" hidden="1"/>
    <row r="348" ht="18" hidden="1"/>
    <row r="351" ht="18" hidden="1"/>
    <row r="352" ht="18" hidden="1"/>
    <row r="356" ht="18" hidden="1"/>
    <row r="357" ht="18" hidden="1"/>
    <row r="358" ht="18" hidden="1"/>
    <row r="360" ht="18" hidden="1"/>
    <row r="361" ht="18" hidden="1"/>
    <row r="362" ht="18" hidden="1"/>
    <row r="363" ht="18" hidden="1"/>
    <row r="401" ht="30" customHeight="1"/>
  </sheetData>
  <sheetProtection/>
  <mergeCells count="4">
    <mergeCell ref="E136:G136"/>
    <mergeCell ref="A8:H8"/>
    <mergeCell ref="D2:H2"/>
    <mergeCell ref="D4:H4"/>
  </mergeCells>
  <hyperlinks>
    <hyperlink ref="A6" r:id="rId1" display="www.restoracia.by  "/>
    <hyperlink ref="A7" r:id="rId2" display="www.facebook.com/restoracia"/>
  </hyperlink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4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47"/>
  <sheetViews>
    <sheetView view="pageBreakPreview" zoomScale="55" zoomScaleNormal="40" zoomScaleSheetLayoutView="55" workbookViewId="0" topLeftCell="A30">
      <selection activeCell="A82" sqref="A82:IV82"/>
    </sheetView>
  </sheetViews>
  <sheetFormatPr defaultColWidth="8.8515625" defaultRowHeight="12.75"/>
  <cols>
    <col min="1" max="1" width="106.421875" style="5" customWidth="1"/>
    <col min="2" max="2" width="18.8515625" style="6" customWidth="1"/>
    <col min="3" max="3" width="25.00390625" style="5" bestFit="1" customWidth="1"/>
    <col min="4" max="4" width="13.28125" style="5" bestFit="1" customWidth="1"/>
    <col min="5" max="5" width="11.00390625" style="86" customWidth="1"/>
    <col min="6" max="6" width="18.28125" style="5" bestFit="1" customWidth="1"/>
    <col min="7" max="7" width="10.57421875" style="7" customWidth="1"/>
    <col min="8" max="8" width="18.57421875" style="5" customWidth="1"/>
    <col min="9" max="16384" width="8.8515625" style="5" customWidth="1"/>
  </cols>
  <sheetData>
    <row r="1" spans="1:8" s="101" customFormat="1" ht="18.75">
      <c r="A1" s="95" t="s">
        <v>424</v>
      </c>
      <c r="B1" s="95"/>
      <c r="C1" s="89"/>
      <c r="D1" s="533"/>
      <c r="E1" s="89"/>
      <c r="F1" s="89"/>
      <c r="G1" s="223"/>
      <c r="H1" s="89"/>
    </row>
    <row r="2" spans="1:8" s="101" customFormat="1" ht="18.75">
      <c r="A2" s="95" t="s">
        <v>1009</v>
      </c>
      <c r="B2" s="95"/>
      <c r="C2" s="89"/>
      <c r="D2" s="926" t="s">
        <v>263</v>
      </c>
      <c r="E2" s="926"/>
      <c r="F2" s="926"/>
      <c r="G2" s="926"/>
      <c r="H2" s="926"/>
    </row>
    <row r="3" spans="1:8" s="101" customFormat="1" ht="18.75">
      <c r="A3" s="95" t="s">
        <v>638</v>
      </c>
      <c r="B3" s="95"/>
      <c r="E3" s="219"/>
      <c r="F3" s="219"/>
      <c r="G3" s="219"/>
      <c r="H3" s="219" t="s">
        <v>426</v>
      </c>
    </row>
    <row r="4" spans="1:8" s="101" customFormat="1" ht="18.75">
      <c r="A4" s="95" t="s">
        <v>849</v>
      </c>
      <c r="B4" s="95"/>
      <c r="C4" s="89"/>
      <c r="D4" s="926" t="s">
        <v>93</v>
      </c>
      <c r="E4" s="926"/>
      <c r="F4" s="926"/>
      <c r="G4" s="926"/>
      <c r="H4" s="926"/>
    </row>
    <row r="5" spans="1:3" s="101" customFormat="1" ht="18.75">
      <c r="A5" s="95" t="s">
        <v>873</v>
      </c>
      <c r="B5" s="95"/>
      <c r="C5" s="89"/>
    </row>
    <row r="6" spans="1:8" s="101" customFormat="1" ht="18.75">
      <c r="A6" s="95" t="s">
        <v>425</v>
      </c>
      <c r="B6" s="95"/>
      <c r="C6" s="533"/>
      <c r="D6" s="89"/>
      <c r="E6" s="89"/>
      <c r="F6" s="223"/>
      <c r="G6" s="89"/>
      <c r="H6" s="223"/>
    </row>
    <row r="7" spans="1:8" ht="18.75">
      <c r="A7" s="95" t="s">
        <v>423</v>
      </c>
      <c r="B7" s="82"/>
      <c r="C7" s="92"/>
      <c r="D7" s="82"/>
      <c r="E7" s="82"/>
      <c r="F7" s="91"/>
      <c r="G7" s="82"/>
      <c r="H7" s="106">
        <f>'ОБЩИЙ ПРАЙС'!I8</f>
        <v>43286</v>
      </c>
    </row>
    <row r="8" spans="1:8" ht="19.5" thickBot="1">
      <c r="A8" s="930" t="s">
        <v>141</v>
      </c>
      <c r="B8" s="930"/>
      <c r="C8" s="930"/>
      <c r="D8" s="930"/>
      <c r="E8" s="930"/>
      <c r="F8" s="930"/>
      <c r="G8" s="930"/>
      <c r="H8" s="930"/>
    </row>
    <row r="9" spans="1:8" ht="45.75" thickBot="1">
      <c r="A9" s="438" t="s">
        <v>35</v>
      </c>
      <c r="B9" s="439" t="s">
        <v>362</v>
      </c>
      <c r="C9" s="440" t="s">
        <v>50</v>
      </c>
      <c r="D9" s="440" t="s">
        <v>51</v>
      </c>
      <c r="E9" s="440" t="s">
        <v>309</v>
      </c>
      <c r="F9" s="441" t="s">
        <v>36</v>
      </c>
      <c r="G9" s="440" t="s">
        <v>37</v>
      </c>
      <c r="H9" s="442" t="s">
        <v>38</v>
      </c>
    </row>
    <row r="10" spans="1:8" ht="21" thickBot="1">
      <c r="A10" s="109" t="s">
        <v>138</v>
      </c>
      <c r="B10" s="110"/>
      <c r="C10" s="110"/>
      <c r="D10" s="110"/>
      <c r="E10" s="110"/>
      <c r="F10" s="110"/>
      <c r="G10" s="110"/>
      <c r="H10" s="110"/>
    </row>
    <row r="11" spans="1:8" ht="18.75">
      <c r="A11" s="134" t="s">
        <v>310</v>
      </c>
      <c r="B11" s="135"/>
      <c r="C11" s="135"/>
      <c r="D11" s="135"/>
      <c r="E11" s="135"/>
      <c r="F11" s="135"/>
      <c r="G11" s="135"/>
      <c r="H11" s="135"/>
    </row>
    <row r="12" spans="1:8" ht="20.25" customHeight="1">
      <c r="A12" s="53" t="s">
        <v>489</v>
      </c>
      <c r="B12" s="113" t="s">
        <v>404</v>
      </c>
      <c r="C12" s="22" t="s">
        <v>31</v>
      </c>
      <c r="D12" s="19" t="s">
        <v>44</v>
      </c>
      <c r="E12" s="19">
        <v>6</v>
      </c>
      <c r="F12" s="343">
        <f>'ОБЩИЙ ПРАЙС'!G13</f>
        <v>24.61</v>
      </c>
      <c r="G12" s="21">
        <v>20</v>
      </c>
      <c r="H12" s="348">
        <f aca="true" t="shared" si="0" ref="H12:H26">F12+F12*G12/100</f>
        <v>29.532</v>
      </c>
    </row>
    <row r="13" spans="1:8" ht="20.25" customHeight="1">
      <c r="A13" s="53" t="s">
        <v>641</v>
      </c>
      <c r="B13" s="113" t="s">
        <v>404</v>
      </c>
      <c r="C13" s="22" t="s">
        <v>48</v>
      </c>
      <c r="D13" s="19" t="s">
        <v>44</v>
      </c>
      <c r="E13" s="19">
        <v>6</v>
      </c>
      <c r="F13" s="343">
        <f>'ОБЩИЙ ПРАЙС'!G14</f>
        <v>9.8</v>
      </c>
      <c r="G13" s="21">
        <v>20</v>
      </c>
      <c r="H13" s="348">
        <f t="shared" si="0"/>
        <v>11.760000000000002</v>
      </c>
    </row>
    <row r="14" spans="1:8" ht="20.25" customHeight="1" hidden="1">
      <c r="A14" s="76" t="s">
        <v>775</v>
      </c>
      <c r="B14" s="162" t="s">
        <v>404</v>
      </c>
      <c r="C14" s="74" t="s">
        <v>48</v>
      </c>
      <c r="D14" s="77" t="s">
        <v>44</v>
      </c>
      <c r="E14" s="77">
        <v>6</v>
      </c>
      <c r="F14" s="343">
        <f>'ОБЩИЙ ПРАЙС'!G15</f>
        <v>38.92</v>
      </c>
      <c r="G14" s="67">
        <v>20</v>
      </c>
      <c r="H14" s="348">
        <f t="shared" si="0"/>
        <v>46.704</v>
      </c>
    </row>
    <row r="15" spans="1:8" ht="20.25" customHeight="1">
      <c r="A15" s="57" t="s">
        <v>1260</v>
      </c>
      <c r="B15" s="123" t="s">
        <v>363</v>
      </c>
      <c r="C15" s="62" t="s">
        <v>45</v>
      </c>
      <c r="D15" s="63" t="s">
        <v>44</v>
      </c>
      <c r="E15" s="63">
        <v>6</v>
      </c>
      <c r="F15" s="343">
        <f>'ОБЩИЙ ПРАЙС'!G16</f>
        <v>24.92</v>
      </c>
      <c r="G15" s="51">
        <v>20</v>
      </c>
      <c r="H15" s="349">
        <f t="shared" si="0"/>
        <v>29.904000000000003</v>
      </c>
    </row>
    <row r="16" spans="1:8" ht="20.25" customHeight="1">
      <c r="A16" s="25" t="s">
        <v>776</v>
      </c>
      <c r="B16" s="26" t="s">
        <v>404</v>
      </c>
      <c r="C16" s="18" t="s">
        <v>48</v>
      </c>
      <c r="D16" s="27" t="s">
        <v>44</v>
      </c>
      <c r="E16" s="27">
        <v>6</v>
      </c>
      <c r="F16" s="343">
        <f>'ОБЩИЙ ПРАЙС'!G17</f>
        <v>37.84</v>
      </c>
      <c r="G16" s="21">
        <v>20</v>
      </c>
      <c r="H16" s="348">
        <f t="shared" si="0"/>
        <v>45.408</v>
      </c>
    </row>
    <row r="17" spans="1:8" ht="20.25" customHeight="1">
      <c r="A17" s="25" t="s">
        <v>779</v>
      </c>
      <c r="B17" s="26" t="s">
        <v>404</v>
      </c>
      <c r="C17" s="18" t="s">
        <v>48</v>
      </c>
      <c r="D17" s="27" t="s">
        <v>44</v>
      </c>
      <c r="E17" s="27">
        <v>6</v>
      </c>
      <c r="F17" s="343">
        <f>'ОБЩИЙ ПРАЙС'!G18</f>
        <v>32.92</v>
      </c>
      <c r="G17" s="21">
        <v>20</v>
      </c>
      <c r="H17" s="348">
        <f t="shared" si="0"/>
        <v>39.504000000000005</v>
      </c>
    </row>
    <row r="18" spans="1:8" ht="20.25" customHeight="1">
      <c r="A18" s="152" t="s">
        <v>780</v>
      </c>
      <c r="B18" s="200" t="s">
        <v>404</v>
      </c>
      <c r="C18" s="62" t="s">
        <v>48</v>
      </c>
      <c r="D18" s="63" t="s">
        <v>44</v>
      </c>
      <c r="E18" s="63">
        <v>12</v>
      </c>
      <c r="F18" s="343">
        <f>'ОБЩИЙ ПРАЙС'!G19</f>
        <v>15.16</v>
      </c>
      <c r="G18" s="51">
        <v>20</v>
      </c>
      <c r="H18" s="348">
        <f t="shared" si="0"/>
        <v>18.192</v>
      </c>
    </row>
    <row r="19" spans="1:8" ht="20.25" customHeight="1">
      <c r="A19" s="57" t="s">
        <v>1261</v>
      </c>
      <c r="B19" s="123" t="s">
        <v>363</v>
      </c>
      <c r="C19" s="62" t="s">
        <v>45</v>
      </c>
      <c r="D19" s="63" t="s">
        <v>44</v>
      </c>
      <c r="E19" s="63">
        <v>6</v>
      </c>
      <c r="F19" s="343">
        <f>'ОБЩИЙ ПРАЙС'!G20</f>
        <v>17.88</v>
      </c>
      <c r="G19" s="51">
        <v>20</v>
      </c>
      <c r="H19" s="349">
        <f t="shared" si="0"/>
        <v>21.456</v>
      </c>
    </row>
    <row r="20" spans="1:8" ht="20.25" customHeight="1">
      <c r="A20" s="57" t="s">
        <v>1358</v>
      </c>
      <c r="B20" s="123" t="s">
        <v>363</v>
      </c>
      <c r="C20" s="62" t="s">
        <v>49</v>
      </c>
      <c r="D20" s="63" t="s">
        <v>44</v>
      </c>
      <c r="E20" s="63">
        <v>6</v>
      </c>
      <c r="F20" s="343">
        <f>'ОБЩИЙ ПРАЙС'!G21</f>
        <v>20.77</v>
      </c>
      <c r="G20" s="51">
        <v>20</v>
      </c>
      <c r="H20" s="349">
        <f t="shared" si="0"/>
        <v>24.924</v>
      </c>
    </row>
    <row r="21" spans="1:8" ht="20.25" customHeight="1">
      <c r="A21" s="53" t="s">
        <v>297</v>
      </c>
      <c r="B21" s="113"/>
      <c r="C21" s="22" t="s">
        <v>48</v>
      </c>
      <c r="D21" s="19" t="s">
        <v>44</v>
      </c>
      <c r="E21" s="19">
        <v>6</v>
      </c>
      <c r="F21" s="343">
        <f>'ОБЩИЙ ПРАЙС'!G22</f>
        <v>29.3</v>
      </c>
      <c r="G21" s="21">
        <v>20</v>
      </c>
      <c r="H21" s="348">
        <f t="shared" si="0"/>
        <v>35.160000000000004</v>
      </c>
    </row>
    <row r="22" spans="1:8" ht="20.25" customHeight="1" hidden="1">
      <c r="A22" s="57" t="s">
        <v>1265</v>
      </c>
      <c r="B22" s="123" t="s">
        <v>859</v>
      </c>
      <c r="C22" s="62" t="s">
        <v>49</v>
      </c>
      <c r="D22" s="63" t="s">
        <v>44</v>
      </c>
      <c r="E22" s="63">
        <v>12</v>
      </c>
      <c r="F22" s="343">
        <f>'ОБЩИЙ ПРАЙС'!G23</f>
        <v>17.23</v>
      </c>
      <c r="G22" s="51">
        <v>20</v>
      </c>
      <c r="H22" s="349">
        <f t="shared" si="0"/>
        <v>20.676000000000002</v>
      </c>
    </row>
    <row r="23" spans="1:8" ht="20.25" customHeight="1">
      <c r="A23" s="57" t="s">
        <v>1263</v>
      </c>
      <c r="B23" s="123" t="s">
        <v>860</v>
      </c>
      <c r="C23" s="62" t="s">
        <v>49</v>
      </c>
      <c r="D23" s="63" t="s">
        <v>44</v>
      </c>
      <c r="E23" s="63">
        <v>6</v>
      </c>
      <c r="F23" s="343">
        <f>'ОБЩИЙ ПРАЙС'!G24</f>
        <v>19.45</v>
      </c>
      <c r="G23" s="51">
        <v>20</v>
      </c>
      <c r="H23" s="349">
        <f t="shared" si="0"/>
        <v>23.34</v>
      </c>
    </row>
    <row r="24" spans="1:8" ht="20.25" customHeight="1" hidden="1">
      <c r="A24" s="57" t="s">
        <v>1264</v>
      </c>
      <c r="B24" s="123" t="s">
        <v>363</v>
      </c>
      <c r="C24" s="62" t="s">
        <v>45</v>
      </c>
      <c r="D24" s="63" t="s">
        <v>44</v>
      </c>
      <c r="E24" s="63">
        <v>6</v>
      </c>
      <c r="F24" s="343">
        <f>'ОБЩИЙ ПРАЙС'!G25</f>
        <v>24.56</v>
      </c>
      <c r="G24" s="51">
        <v>20</v>
      </c>
      <c r="H24" s="349">
        <f t="shared" si="0"/>
        <v>29.471999999999998</v>
      </c>
    </row>
    <row r="25" spans="1:8" ht="20.25" customHeight="1" hidden="1">
      <c r="A25" s="53" t="s">
        <v>364</v>
      </c>
      <c r="B25" s="113" t="s">
        <v>363</v>
      </c>
      <c r="C25" s="22" t="s">
        <v>46</v>
      </c>
      <c r="D25" s="19" t="s">
        <v>54</v>
      </c>
      <c r="E25" s="19">
        <v>6</v>
      </c>
      <c r="F25" s="343">
        <f>'ОБЩИЙ ПРАЙС'!G26</f>
        <v>29.84</v>
      </c>
      <c r="G25" s="21">
        <v>20</v>
      </c>
      <c r="H25" s="348">
        <f t="shared" si="0"/>
        <v>35.808</v>
      </c>
    </row>
    <row r="26" spans="1:8" ht="20.25" customHeight="1">
      <c r="A26" s="196" t="s">
        <v>488</v>
      </c>
      <c r="B26" s="197" t="s">
        <v>882</v>
      </c>
      <c r="C26" s="49" t="s">
        <v>49</v>
      </c>
      <c r="D26" s="50" t="s">
        <v>44</v>
      </c>
      <c r="E26" s="50">
        <v>12</v>
      </c>
      <c r="F26" s="343">
        <f>'ОБЩИЙ ПРАЙС'!G27</f>
        <v>30.8</v>
      </c>
      <c r="G26" s="51">
        <v>20</v>
      </c>
      <c r="H26" s="348">
        <f t="shared" si="0"/>
        <v>36.96</v>
      </c>
    </row>
    <row r="27" spans="1:8" ht="20.25" customHeight="1">
      <c r="A27" s="239" t="s">
        <v>323</v>
      </c>
      <c r="B27" s="240"/>
      <c r="C27" s="240"/>
      <c r="D27" s="240"/>
      <c r="E27" s="240"/>
      <c r="F27" s="240"/>
      <c r="G27" s="240"/>
      <c r="H27" s="240"/>
    </row>
    <row r="28" spans="1:8" ht="20.25" customHeight="1">
      <c r="A28" s="53" t="s">
        <v>473</v>
      </c>
      <c r="B28" s="113"/>
      <c r="C28" s="22" t="s">
        <v>31</v>
      </c>
      <c r="D28" s="19" t="s">
        <v>40</v>
      </c>
      <c r="E28" s="19">
        <v>1</v>
      </c>
      <c r="F28" s="343">
        <f>'ОБЩИЙ ПРАЙС'!G29</f>
        <v>87.54</v>
      </c>
      <c r="G28" s="21">
        <v>20</v>
      </c>
      <c r="H28" s="348">
        <f>F28+F28*G28/100</f>
        <v>105.048</v>
      </c>
    </row>
    <row r="29" spans="1:8" ht="20.25" customHeight="1" hidden="1">
      <c r="A29" s="53" t="s">
        <v>843</v>
      </c>
      <c r="B29" s="113" t="s">
        <v>842</v>
      </c>
      <c r="C29" s="22" t="s">
        <v>31</v>
      </c>
      <c r="D29" s="19" t="s">
        <v>40</v>
      </c>
      <c r="E29" s="19">
        <v>1</v>
      </c>
      <c r="F29" s="351">
        <v>97.26</v>
      </c>
      <c r="G29" s="21">
        <v>20</v>
      </c>
      <c r="H29" s="348">
        <f>F29+F29*G29/100</f>
        <v>116.712</v>
      </c>
    </row>
    <row r="30" spans="1:8" ht="20.25" customHeight="1">
      <c r="A30" s="53" t="s">
        <v>95</v>
      </c>
      <c r="B30" s="113"/>
      <c r="C30" s="22" t="s">
        <v>76</v>
      </c>
      <c r="D30" s="19" t="s">
        <v>40</v>
      </c>
      <c r="E30" s="19">
        <v>1</v>
      </c>
      <c r="F30" s="343">
        <f>'ОБЩИЙ ПРАЙС'!G31</f>
        <v>56.21</v>
      </c>
      <c r="G30" s="21">
        <v>20</v>
      </c>
      <c r="H30" s="348">
        <f>F30+F30*G30/100</f>
        <v>67.452</v>
      </c>
    </row>
    <row r="31" spans="1:8" ht="20.25" customHeight="1">
      <c r="A31" s="53" t="s">
        <v>841</v>
      </c>
      <c r="B31" s="113" t="s">
        <v>363</v>
      </c>
      <c r="C31" s="22" t="s">
        <v>49</v>
      </c>
      <c r="D31" s="19" t="s">
        <v>41</v>
      </c>
      <c r="E31" s="19">
        <v>12</v>
      </c>
      <c r="F31" s="343">
        <f>'ОБЩИЙ ПРАЙС'!G32</f>
        <v>7.67</v>
      </c>
      <c r="G31" s="21">
        <v>20</v>
      </c>
      <c r="H31" s="348">
        <f>F31+F31*G31/100</f>
        <v>9.204</v>
      </c>
    </row>
    <row r="32" spans="1:8" ht="20.25" customHeight="1">
      <c r="A32" s="247" t="s">
        <v>5</v>
      </c>
      <c r="B32" s="256" t="s">
        <v>365</v>
      </c>
      <c r="C32" s="192" t="s">
        <v>72</v>
      </c>
      <c r="D32" s="193" t="s">
        <v>44</v>
      </c>
      <c r="E32" s="193">
        <v>12</v>
      </c>
      <c r="F32" s="343">
        <f>'ОБЩИЙ ПРАЙС'!G33</f>
        <v>4.97</v>
      </c>
      <c r="G32" s="195">
        <v>20</v>
      </c>
      <c r="H32" s="348">
        <f>F32+F32*G32/100</f>
        <v>5.9639999999999995</v>
      </c>
    </row>
    <row r="33" spans="1:8" ht="20.25" customHeight="1">
      <c r="A33" s="239" t="s">
        <v>311</v>
      </c>
      <c r="B33" s="240"/>
      <c r="C33" s="240"/>
      <c r="D33" s="240"/>
      <c r="E33" s="240"/>
      <c r="F33" s="240"/>
      <c r="G33" s="240"/>
      <c r="H33" s="240"/>
    </row>
    <row r="34" spans="1:8" ht="20.25" customHeight="1">
      <c r="A34" s="131" t="s">
        <v>71</v>
      </c>
      <c r="B34" s="111" t="s">
        <v>363</v>
      </c>
      <c r="C34" s="112" t="s">
        <v>45</v>
      </c>
      <c r="D34" s="66" t="s">
        <v>58</v>
      </c>
      <c r="E34" s="66">
        <v>1</v>
      </c>
      <c r="F34" s="343">
        <v>86.28</v>
      </c>
      <c r="G34" s="67">
        <v>20</v>
      </c>
      <c r="H34" s="348">
        <f aca="true" t="shared" si="1" ref="H34:H51">F34+F34*G34/100</f>
        <v>103.536</v>
      </c>
    </row>
    <row r="35" spans="1:8" ht="20.25" customHeight="1" thickBot="1">
      <c r="A35" s="57" t="s">
        <v>70</v>
      </c>
      <c r="B35" s="152" t="s">
        <v>363</v>
      </c>
      <c r="C35" s="62" t="s">
        <v>45</v>
      </c>
      <c r="D35" s="63" t="s">
        <v>58</v>
      </c>
      <c r="E35" s="63">
        <v>1</v>
      </c>
      <c r="F35" s="346">
        <f>'ОБЩИЙ ПРАЙС'!G36</f>
        <v>43.76</v>
      </c>
      <c r="G35" s="51">
        <v>20</v>
      </c>
      <c r="H35" s="349">
        <f t="shared" si="1"/>
        <v>52.512</v>
      </c>
    </row>
    <row r="36" spans="1:8" ht="20.25" customHeight="1">
      <c r="A36" s="54" t="s">
        <v>189</v>
      </c>
      <c r="B36" s="132" t="s">
        <v>363</v>
      </c>
      <c r="C36" s="55" t="s">
        <v>47</v>
      </c>
      <c r="D36" s="56" t="s">
        <v>41</v>
      </c>
      <c r="E36" s="56">
        <v>6</v>
      </c>
      <c r="F36" s="358">
        <f>'ОБЩИЙ ПРАЙС'!G37</f>
        <v>6.56</v>
      </c>
      <c r="G36" s="37">
        <v>20</v>
      </c>
      <c r="H36" s="360">
        <f t="shared" si="1"/>
        <v>7.872</v>
      </c>
    </row>
    <row r="37" spans="1:8" ht="20.25" customHeight="1" hidden="1">
      <c r="A37" s="53" t="s">
        <v>190</v>
      </c>
      <c r="B37" s="80" t="s">
        <v>363</v>
      </c>
      <c r="C37" s="22" t="s">
        <v>45</v>
      </c>
      <c r="D37" s="19" t="s">
        <v>41</v>
      </c>
      <c r="E37" s="19">
        <v>6</v>
      </c>
      <c r="F37" s="343">
        <f>'ОБЩИЙ ПРАЙС'!G38</f>
        <v>6.51</v>
      </c>
      <c r="G37" s="21">
        <v>20</v>
      </c>
      <c r="H37" s="348">
        <f t="shared" si="1"/>
        <v>7.811999999999999</v>
      </c>
    </row>
    <row r="38" spans="1:8" ht="20.25" customHeight="1">
      <c r="A38" s="53" t="s">
        <v>191</v>
      </c>
      <c r="B38" s="80" t="s">
        <v>363</v>
      </c>
      <c r="C38" s="22" t="s">
        <v>45</v>
      </c>
      <c r="D38" s="19" t="s">
        <v>41</v>
      </c>
      <c r="E38" s="19">
        <v>6</v>
      </c>
      <c r="F38" s="343">
        <f>'ОБЩИЙ ПРАЙС'!G39</f>
        <v>12.79</v>
      </c>
      <c r="G38" s="21">
        <v>20</v>
      </c>
      <c r="H38" s="348">
        <f t="shared" si="1"/>
        <v>15.347999999999999</v>
      </c>
    </row>
    <row r="39" spans="1:8" ht="20.25" customHeight="1" hidden="1">
      <c r="A39" s="53" t="s">
        <v>9</v>
      </c>
      <c r="B39" s="80" t="s">
        <v>363</v>
      </c>
      <c r="C39" s="22" t="s">
        <v>45</v>
      </c>
      <c r="D39" s="19" t="s">
        <v>41</v>
      </c>
      <c r="E39" s="19">
        <v>6</v>
      </c>
      <c r="F39" s="343">
        <f>'ОБЩИЙ ПРАЙС'!G40</f>
        <v>7.16</v>
      </c>
      <c r="G39" s="21">
        <v>20</v>
      </c>
      <c r="H39" s="348">
        <f t="shared" si="1"/>
        <v>8.592</v>
      </c>
    </row>
    <row r="40" spans="1:8" ht="20.25" customHeight="1">
      <c r="A40" s="53" t="s">
        <v>171</v>
      </c>
      <c r="B40" s="80" t="s">
        <v>363</v>
      </c>
      <c r="C40" s="22" t="s">
        <v>45</v>
      </c>
      <c r="D40" s="19" t="s">
        <v>41</v>
      </c>
      <c r="E40" s="19">
        <v>12</v>
      </c>
      <c r="F40" s="343">
        <f>'ОБЩИЙ ПРАЙС'!G41</f>
        <v>6.43</v>
      </c>
      <c r="G40" s="21">
        <v>20</v>
      </c>
      <c r="H40" s="348">
        <f t="shared" si="1"/>
        <v>7.715999999999999</v>
      </c>
    </row>
    <row r="41" spans="1:8" ht="20.25" customHeight="1">
      <c r="A41" s="53" t="s">
        <v>172</v>
      </c>
      <c r="B41" s="80" t="s">
        <v>363</v>
      </c>
      <c r="C41" s="22" t="s">
        <v>45</v>
      </c>
      <c r="D41" s="19" t="s">
        <v>41</v>
      </c>
      <c r="E41" s="19">
        <v>12</v>
      </c>
      <c r="F41" s="343">
        <f>'ОБЩИЙ ПРАЙС'!G42</f>
        <v>5.9</v>
      </c>
      <c r="G41" s="21">
        <v>20</v>
      </c>
      <c r="H41" s="348">
        <f t="shared" si="1"/>
        <v>7.08</v>
      </c>
    </row>
    <row r="42" spans="1:8" ht="20.25" customHeight="1">
      <c r="A42" s="53" t="s">
        <v>774</v>
      </c>
      <c r="B42" s="80" t="s">
        <v>363</v>
      </c>
      <c r="C42" s="22" t="s">
        <v>45</v>
      </c>
      <c r="D42" s="19" t="s">
        <v>41</v>
      </c>
      <c r="E42" s="19">
        <v>12</v>
      </c>
      <c r="F42" s="343">
        <f>'ОБЩИЙ ПРАЙС'!G43</f>
        <v>5.62</v>
      </c>
      <c r="G42" s="21">
        <v>20</v>
      </c>
      <c r="H42" s="348">
        <f t="shared" si="1"/>
        <v>6.744</v>
      </c>
    </row>
    <row r="43" spans="1:8" ht="20.25" customHeight="1">
      <c r="A43" s="53" t="s">
        <v>173</v>
      </c>
      <c r="B43" s="80" t="s">
        <v>363</v>
      </c>
      <c r="C43" s="22" t="s">
        <v>45</v>
      </c>
      <c r="D43" s="19" t="s">
        <v>41</v>
      </c>
      <c r="E43" s="19">
        <v>12</v>
      </c>
      <c r="F43" s="343">
        <f>'ОБЩИЙ ПРАЙС'!G44</f>
        <v>4.16</v>
      </c>
      <c r="G43" s="21">
        <v>20</v>
      </c>
      <c r="H43" s="348">
        <f t="shared" si="1"/>
        <v>4.992</v>
      </c>
    </row>
    <row r="44" spans="1:8" ht="20.25" customHeight="1">
      <c r="A44" s="53" t="s">
        <v>174</v>
      </c>
      <c r="B44" s="80" t="s">
        <v>363</v>
      </c>
      <c r="C44" s="22" t="s">
        <v>45</v>
      </c>
      <c r="D44" s="19" t="s">
        <v>41</v>
      </c>
      <c r="E44" s="19">
        <v>12</v>
      </c>
      <c r="F44" s="343">
        <f>'ОБЩИЙ ПРАЙС'!G45</f>
        <v>6.06</v>
      </c>
      <c r="G44" s="21">
        <v>20</v>
      </c>
      <c r="H44" s="348">
        <f t="shared" si="1"/>
        <v>7.271999999999999</v>
      </c>
    </row>
    <row r="45" spans="1:8" ht="20.25" customHeight="1">
      <c r="A45" s="53" t="s">
        <v>175</v>
      </c>
      <c r="B45" s="80" t="s">
        <v>363</v>
      </c>
      <c r="C45" s="22" t="s">
        <v>45</v>
      </c>
      <c r="D45" s="19" t="s">
        <v>41</v>
      </c>
      <c r="E45" s="19">
        <v>6</v>
      </c>
      <c r="F45" s="343">
        <f>'ОБЩИЙ ПРАЙС'!G46</f>
        <v>6.33</v>
      </c>
      <c r="G45" s="21">
        <v>20</v>
      </c>
      <c r="H45" s="348">
        <f t="shared" si="1"/>
        <v>7.596</v>
      </c>
    </row>
    <row r="46" spans="1:8" ht="20.25" customHeight="1">
      <c r="A46" s="53" t="s">
        <v>176</v>
      </c>
      <c r="B46" s="80" t="s">
        <v>363</v>
      </c>
      <c r="C46" s="22" t="s">
        <v>45</v>
      </c>
      <c r="D46" s="19" t="s">
        <v>41</v>
      </c>
      <c r="E46" s="19">
        <v>6</v>
      </c>
      <c r="F46" s="343">
        <f>'ОБЩИЙ ПРАЙС'!G47</f>
        <v>6.79</v>
      </c>
      <c r="G46" s="21">
        <v>20</v>
      </c>
      <c r="H46" s="348">
        <f t="shared" si="1"/>
        <v>8.148</v>
      </c>
    </row>
    <row r="47" spans="1:8" ht="20.25" customHeight="1" hidden="1">
      <c r="A47" s="115" t="s">
        <v>24</v>
      </c>
      <c r="B47" s="80" t="s">
        <v>363</v>
      </c>
      <c r="C47" s="22" t="s">
        <v>47</v>
      </c>
      <c r="D47" s="19" t="s">
        <v>41</v>
      </c>
      <c r="E47" s="19">
        <v>6</v>
      </c>
      <c r="F47" s="343">
        <f>'ОБЩИЙ ПРАЙС'!G48</f>
        <v>6.74</v>
      </c>
      <c r="G47" s="21">
        <v>20</v>
      </c>
      <c r="H47" s="348">
        <f t="shared" si="1"/>
        <v>8.088000000000001</v>
      </c>
    </row>
    <row r="48" spans="1:8" ht="20.25" customHeight="1" hidden="1" thickBot="1">
      <c r="A48" s="117" t="s">
        <v>25</v>
      </c>
      <c r="B48" s="133" t="s">
        <v>363</v>
      </c>
      <c r="C48" s="60" t="s">
        <v>47</v>
      </c>
      <c r="D48" s="61" t="s">
        <v>41</v>
      </c>
      <c r="E48" s="61">
        <v>6</v>
      </c>
      <c r="F48" s="357">
        <f>'ОБЩИЙ ПРАЙС'!G49</f>
        <v>6.74</v>
      </c>
      <c r="G48" s="43">
        <v>20</v>
      </c>
      <c r="H48" s="359">
        <f t="shared" si="1"/>
        <v>8.088000000000001</v>
      </c>
    </row>
    <row r="49" spans="1:8" ht="20.25" customHeight="1">
      <c r="A49" s="131" t="s">
        <v>161</v>
      </c>
      <c r="B49" s="111" t="s">
        <v>365</v>
      </c>
      <c r="C49" s="112" t="s">
        <v>49</v>
      </c>
      <c r="D49" s="66" t="s">
        <v>44</v>
      </c>
      <c r="E49" s="66">
        <v>12</v>
      </c>
      <c r="F49" s="345">
        <f>'ОБЩИЙ ПРАЙС'!G50</f>
        <v>4.82</v>
      </c>
      <c r="G49" s="67">
        <v>20</v>
      </c>
      <c r="H49" s="347">
        <f t="shared" si="1"/>
        <v>5.784000000000001</v>
      </c>
    </row>
    <row r="50" spans="1:8" ht="20.25" customHeight="1">
      <c r="A50" s="53" t="s">
        <v>162</v>
      </c>
      <c r="B50" s="80" t="s">
        <v>365</v>
      </c>
      <c r="C50" s="22" t="s">
        <v>77</v>
      </c>
      <c r="D50" s="19" t="s">
        <v>44</v>
      </c>
      <c r="E50" s="19">
        <v>12</v>
      </c>
      <c r="F50" s="343">
        <f>'ОБЩИЙ ПРАЙС'!G51</f>
        <v>4.5</v>
      </c>
      <c r="G50" s="21">
        <v>20</v>
      </c>
      <c r="H50" s="348">
        <f t="shared" si="1"/>
        <v>5.4</v>
      </c>
    </row>
    <row r="51" spans="1:8" ht="20.25" customHeight="1">
      <c r="A51" s="53" t="s">
        <v>163</v>
      </c>
      <c r="B51" s="80" t="s">
        <v>365</v>
      </c>
      <c r="C51" s="22" t="s">
        <v>77</v>
      </c>
      <c r="D51" s="19" t="s">
        <v>44</v>
      </c>
      <c r="E51" s="19">
        <v>12</v>
      </c>
      <c r="F51" s="343">
        <f>'ОБЩИЙ ПРАЙС'!G52</f>
        <v>3.64</v>
      </c>
      <c r="G51" s="21">
        <v>20</v>
      </c>
      <c r="H51" s="348">
        <f t="shared" si="1"/>
        <v>4.368</v>
      </c>
    </row>
    <row r="52" spans="1:8" ht="20.25" customHeight="1">
      <c r="A52" s="239" t="s">
        <v>312</v>
      </c>
      <c r="B52" s="240"/>
      <c r="C52" s="240"/>
      <c r="D52" s="240"/>
      <c r="E52" s="240"/>
      <c r="F52" s="240"/>
      <c r="G52" s="240"/>
      <c r="H52" s="240"/>
    </row>
    <row r="53" spans="1:8" ht="20.25" customHeight="1" hidden="1">
      <c r="A53" s="131" t="s">
        <v>649</v>
      </c>
      <c r="B53" s="111" t="s">
        <v>365</v>
      </c>
      <c r="C53" s="112" t="s">
        <v>73</v>
      </c>
      <c r="D53" s="66" t="s">
        <v>44</v>
      </c>
      <c r="E53" s="66">
        <v>6</v>
      </c>
      <c r="F53" s="345">
        <v>5.15</v>
      </c>
      <c r="G53" s="67">
        <v>20</v>
      </c>
      <c r="H53" s="348">
        <f aca="true" t="shared" si="2" ref="H53:H59">F53+F53*G53/100</f>
        <v>6.180000000000001</v>
      </c>
    </row>
    <row r="54" spans="1:8" ht="20.25" customHeight="1">
      <c r="A54" s="53" t="s">
        <v>648</v>
      </c>
      <c r="B54" s="80" t="s">
        <v>365</v>
      </c>
      <c r="C54" s="22" t="s">
        <v>73</v>
      </c>
      <c r="D54" s="19" t="s">
        <v>44</v>
      </c>
      <c r="E54" s="19">
        <v>12</v>
      </c>
      <c r="F54" s="343">
        <v>2.95</v>
      </c>
      <c r="G54" s="21">
        <v>20</v>
      </c>
      <c r="H54" s="348">
        <f t="shared" si="2"/>
        <v>3.54</v>
      </c>
    </row>
    <row r="55" spans="1:8" ht="20.25" customHeight="1" hidden="1">
      <c r="A55" s="53" t="s">
        <v>646</v>
      </c>
      <c r="B55" s="80" t="s">
        <v>365</v>
      </c>
      <c r="C55" s="22" t="s">
        <v>73</v>
      </c>
      <c r="D55" s="19" t="s">
        <v>44</v>
      </c>
      <c r="E55" s="19">
        <v>6</v>
      </c>
      <c r="F55" s="343">
        <f>'ОБЩИЙ ПРАЙС'!G55</f>
        <v>4.92</v>
      </c>
      <c r="G55" s="21">
        <v>20</v>
      </c>
      <c r="H55" s="348">
        <f t="shared" si="2"/>
        <v>5.904</v>
      </c>
    </row>
    <row r="56" spans="1:8" ht="20.25" customHeight="1">
      <c r="A56" s="53" t="s">
        <v>647</v>
      </c>
      <c r="B56" s="80" t="s">
        <v>365</v>
      </c>
      <c r="C56" s="22" t="s">
        <v>73</v>
      </c>
      <c r="D56" s="19" t="s">
        <v>44</v>
      </c>
      <c r="E56" s="19">
        <v>6</v>
      </c>
      <c r="F56" s="343">
        <f>'ОБЩИЙ ПРАЙС'!G56</f>
        <v>6.67</v>
      </c>
      <c r="G56" s="21">
        <v>20</v>
      </c>
      <c r="H56" s="348">
        <f t="shared" si="2"/>
        <v>8.004</v>
      </c>
    </row>
    <row r="57" spans="1:8" ht="20.25" customHeight="1" hidden="1">
      <c r="A57" s="53" t="s">
        <v>645</v>
      </c>
      <c r="B57" s="80" t="s">
        <v>365</v>
      </c>
      <c r="C57" s="22" t="s">
        <v>73</v>
      </c>
      <c r="D57" s="19" t="s">
        <v>44</v>
      </c>
      <c r="E57" s="19">
        <v>6</v>
      </c>
      <c r="F57" s="343">
        <f>'ОБЩИЙ ПРАЙС'!G57</f>
        <v>3.37</v>
      </c>
      <c r="G57" s="21">
        <v>20</v>
      </c>
      <c r="H57" s="348">
        <f t="shared" si="2"/>
        <v>4.0440000000000005</v>
      </c>
    </row>
    <row r="58" spans="1:8" ht="20.25" customHeight="1">
      <c r="A58" s="53" t="s">
        <v>643</v>
      </c>
      <c r="B58" s="80" t="s">
        <v>365</v>
      </c>
      <c r="C58" s="22" t="s">
        <v>73</v>
      </c>
      <c r="D58" s="19" t="s">
        <v>44</v>
      </c>
      <c r="E58" s="19">
        <v>6</v>
      </c>
      <c r="F58" s="343">
        <f>'ОБЩИЙ ПРАЙС'!G58</f>
        <v>3.37</v>
      </c>
      <c r="G58" s="21">
        <v>20</v>
      </c>
      <c r="H58" s="348">
        <f t="shared" si="2"/>
        <v>4.0440000000000005</v>
      </c>
    </row>
    <row r="59" spans="1:8" ht="20.25" customHeight="1">
      <c r="A59" s="80" t="s">
        <v>644</v>
      </c>
      <c r="B59" s="80" t="s">
        <v>365</v>
      </c>
      <c r="C59" s="22" t="s">
        <v>73</v>
      </c>
      <c r="D59" s="19" t="s">
        <v>44</v>
      </c>
      <c r="E59" s="19">
        <v>6</v>
      </c>
      <c r="F59" s="343">
        <f>'ОБЩИЙ ПРАЙС'!G59</f>
        <v>3.37</v>
      </c>
      <c r="G59" s="21">
        <v>20</v>
      </c>
      <c r="H59" s="348">
        <f t="shared" si="2"/>
        <v>4.0440000000000005</v>
      </c>
    </row>
    <row r="60" spans="1:8" ht="20.25" customHeight="1">
      <c r="A60" s="239" t="s">
        <v>322</v>
      </c>
      <c r="B60" s="240"/>
      <c r="C60" s="240"/>
      <c r="D60" s="240"/>
      <c r="E60" s="240"/>
      <c r="F60" s="240"/>
      <c r="G60" s="240"/>
      <c r="H60" s="240"/>
    </row>
    <row r="61" spans="1:8" ht="20.25" customHeight="1">
      <c r="A61" s="80" t="s">
        <v>465</v>
      </c>
      <c r="B61" s="80" t="s">
        <v>365</v>
      </c>
      <c r="C61" s="22" t="s">
        <v>76</v>
      </c>
      <c r="D61" s="19" t="s">
        <v>44</v>
      </c>
      <c r="E61" s="19">
        <v>12</v>
      </c>
      <c r="F61" s="343">
        <f>'ОБЩИЙ ПРАЙС'!G61</f>
        <v>1.97</v>
      </c>
      <c r="G61" s="21">
        <v>20</v>
      </c>
      <c r="H61" s="348">
        <f>F61+F61*G61/100</f>
        <v>2.364</v>
      </c>
    </row>
    <row r="62" spans="1:8" ht="20.25" customHeight="1">
      <c r="A62" s="80" t="s">
        <v>0</v>
      </c>
      <c r="B62" s="80" t="s">
        <v>365</v>
      </c>
      <c r="C62" s="22" t="s">
        <v>76</v>
      </c>
      <c r="D62" s="19" t="s">
        <v>44</v>
      </c>
      <c r="E62" s="19">
        <v>12</v>
      </c>
      <c r="F62" s="343">
        <f>'ОБЩИЙ ПРАЙС'!G62</f>
        <v>1.97</v>
      </c>
      <c r="G62" s="21">
        <v>20</v>
      </c>
      <c r="H62" s="348">
        <f>F62+F62*G62/100</f>
        <v>2.364</v>
      </c>
    </row>
    <row r="63" spans="1:8" ht="20.25" customHeight="1">
      <c r="A63" s="80" t="s">
        <v>1</v>
      </c>
      <c r="B63" s="80" t="s">
        <v>365</v>
      </c>
      <c r="C63" s="22" t="s">
        <v>76</v>
      </c>
      <c r="D63" s="19" t="s">
        <v>44</v>
      </c>
      <c r="E63" s="19">
        <v>12</v>
      </c>
      <c r="F63" s="343">
        <f>'ОБЩИЙ ПРАЙС'!G63</f>
        <v>1.97</v>
      </c>
      <c r="G63" s="21">
        <v>20</v>
      </c>
      <c r="H63" s="348">
        <f>F63+F63*G63/100</f>
        <v>2.364</v>
      </c>
    </row>
    <row r="64" spans="1:8" ht="20.25" customHeight="1" hidden="1">
      <c r="A64" s="80" t="s">
        <v>2</v>
      </c>
      <c r="B64" s="80" t="s">
        <v>365</v>
      </c>
      <c r="C64" s="22" t="s">
        <v>76</v>
      </c>
      <c r="D64" s="19" t="s">
        <v>44</v>
      </c>
      <c r="E64" s="19">
        <v>12</v>
      </c>
      <c r="F64" s="343">
        <f>'ОБЩИЙ ПРАЙС'!G64</f>
        <v>1.97</v>
      </c>
      <c r="G64" s="21">
        <v>20</v>
      </c>
      <c r="H64" s="348">
        <f>F64+F64*G64/100</f>
        <v>2.364</v>
      </c>
    </row>
    <row r="65" spans="1:8" ht="20.25" customHeight="1" hidden="1">
      <c r="A65" s="80" t="s">
        <v>3</v>
      </c>
      <c r="B65" s="80" t="s">
        <v>365</v>
      </c>
      <c r="C65" s="22" t="s">
        <v>76</v>
      </c>
      <c r="D65" s="19" t="s">
        <v>44</v>
      </c>
      <c r="E65" s="19">
        <v>12</v>
      </c>
      <c r="F65" s="343">
        <f>'ОБЩИЙ ПРАЙС'!G65</f>
        <v>1.97</v>
      </c>
      <c r="G65" s="21">
        <v>20</v>
      </c>
      <c r="H65" s="348">
        <f>F65+F65*G65/100</f>
        <v>2.364</v>
      </c>
    </row>
    <row r="66" spans="1:8" ht="20.25" customHeight="1">
      <c r="A66" s="168" t="s">
        <v>313</v>
      </c>
      <c r="B66" s="169"/>
      <c r="C66" s="169"/>
      <c r="D66" s="169"/>
      <c r="E66" s="169"/>
      <c r="F66" s="169"/>
      <c r="G66" s="169"/>
      <c r="H66" s="169"/>
    </row>
    <row r="67" spans="1:8" ht="20.25" customHeight="1" hidden="1">
      <c r="A67" s="53" t="s">
        <v>120</v>
      </c>
      <c r="B67" s="80" t="s">
        <v>365</v>
      </c>
      <c r="C67" s="22" t="s">
        <v>72</v>
      </c>
      <c r="D67" s="19" t="s">
        <v>44</v>
      </c>
      <c r="E67" s="19">
        <v>6</v>
      </c>
      <c r="F67" s="343">
        <f>'ОБЩИЙ ПРАЙС'!G67</f>
        <v>5.15</v>
      </c>
      <c r="G67" s="21">
        <v>20</v>
      </c>
      <c r="H67" s="348">
        <f>F67+F67*G67/100</f>
        <v>6.180000000000001</v>
      </c>
    </row>
    <row r="68" spans="1:8" ht="20.25" customHeight="1">
      <c r="A68" s="57" t="s">
        <v>4</v>
      </c>
      <c r="B68" s="152" t="s">
        <v>365</v>
      </c>
      <c r="C68" s="62" t="s">
        <v>72</v>
      </c>
      <c r="D68" s="63" t="s">
        <v>44</v>
      </c>
      <c r="E68" s="63">
        <v>12</v>
      </c>
      <c r="F68" s="346">
        <f>'ОБЩИЙ ПРАЙС'!G68</f>
        <v>4.36</v>
      </c>
      <c r="G68" s="51">
        <v>20</v>
      </c>
      <c r="H68" s="349">
        <f>F68+F68*G68/100</f>
        <v>5.232</v>
      </c>
    </row>
    <row r="69" spans="1:8" ht="20.25" customHeight="1">
      <c r="A69" s="57" t="str">
        <f>'ОБЩИЙ ПРАЙС'!A69</f>
        <v>Соус рыбный "Гарум" 190 мл.в стеклянной бутылке</v>
      </c>
      <c r="B69" s="123"/>
      <c r="C69" s="62" t="str">
        <f>'ОБЩИЙ ПРАЙС'!D69</f>
        <v>Беларусь</v>
      </c>
      <c r="D69" s="62" t="str">
        <f>'ОБЩИЙ ПРАЙС'!E69</f>
        <v>шт.</v>
      </c>
      <c r="E69" s="62">
        <f>'ОБЩИЙ ПРАЙС'!F69</f>
        <v>18</v>
      </c>
      <c r="F69" s="346">
        <f>'ОБЩИЙ ПРАЙС'!G69</f>
        <v>4.35</v>
      </c>
      <c r="G69" s="51">
        <f>'ОБЩИЙ ПРАЙС'!H69</f>
        <v>20</v>
      </c>
      <c r="H69" s="349">
        <f>'ОБЩИЙ ПРАЙС'!I69</f>
        <v>5.22</v>
      </c>
    </row>
    <row r="70" spans="1:8" ht="20.25" customHeight="1">
      <c r="A70" s="53" t="s">
        <v>167</v>
      </c>
      <c r="B70" s="113" t="s">
        <v>365</v>
      </c>
      <c r="C70" s="22" t="s">
        <v>73</v>
      </c>
      <c r="D70" s="19" t="s">
        <v>44</v>
      </c>
      <c r="E70" s="19">
        <v>12</v>
      </c>
      <c r="F70" s="343">
        <f>'ОБЩИЙ ПРАЙС'!G70</f>
        <v>3.13</v>
      </c>
      <c r="G70" s="21">
        <v>20</v>
      </c>
      <c r="H70" s="348">
        <f>F70+F70*G70/100</f>
        <v>3.756</v>
      </c>
    </row>
    <row r="71" spans="1:8" ht="20.25" customHeight="1">
      <c r="A71" s="57" t="s">
        <v>168</v>
      </c>
      <c r="B71" s="123" t="s">
        <v>365</v>
      </c>
      <c r="C71" s="62" t="s">
        <v>76</v>
      </c>
      <c r="D71" s="63" t="s">
        <v>44</v>
      </c>
      <c r="E71" s="63">
        <v>12</v>
      </c>
      <c r="F71" s="343">
        <f>'ОБЩИЙ ПРАЙС'!G71</f>
        <v>3.92</v>
      </c>
      <c r="G71" s="51">
        <v>20</v>
      </c>
      <c r="H71" s="348">
        <f>F71+F71*G71/100</f>
        <v>4.704</v>
      </c>
    </row>
    <row r="72" spans="1:8" ht="20.25" customHeight="1">
      <c r="A72" s="235" t="s">
        <v>314</v>
      </c>
      <c r="B72" s="236"/>
      <c r="C72" s="236"/>
      <c r="D72" s="236"/>
      <c r="E72" s="236"/>
      <c r="F72" s="236"/>
      <c r="G72" s="236"/>
      <c r="H72" s="236"/>
    </row>
    <row r="73" spans="1:8" ht="20.25" customHeight="1">
      <c r="A73" s="217" t="s">
        <v>134</v>
      </c>
      <c r="B73" s="173" t="s">
        <v>367</v>
      </c>
      <c r="C73" s="74" t="s">
        <v>48</v>
      </c>
      <c r="D73" s="77" t="s">
        <v>44</v>
      </c>
      <c r="E73" s="77">
        <v>300</v>
      </c>
      <c r="F73" s="343">
        <f>'ОБЩИЙ ПРАЙС'!G73</f>
        <v>4.5</v>
      </c>
      <c r="G73" s="67">
        <v>10</v>
      </c>
      <c r="H73" s="348">
        <f aca="true" t="shared" si="3" ref="H73:H83">F73+F73*G73/100</f>
        <v>4.95</v>
      </c>
    </row>
    <row r="74" spans="1:8" ht="20.25" customHeight="1">
      <c r="A74" s="115" t="s">
        <v>137</v>
      </c>
      <c r="B74" s="120" t="s">
        <v>367</v>
      </c>
      <c r="C74" s="18" t="s">
        <v>48</v>
      </c>
      <c r="D74" s="27" t="s">
        <v>44</v>
      </c>
      <c r="E74" s="27">
        <v>40</v>
      </c>
      <c r="F74" s="343">
        <f>'ОБЩИЙ ПРАЙС'!G74</f>
        <v>36.52</v>
      </c>
      <c r="G74" s="21">
        <v>10</v>
      </c>
      <c r="H74" s="348">
        <f t="shared" si="3"/>
        <v>40.172000000000004</v>
      </c>
    </row>
    <row r="75" spans="1:8" ht="20.25" customHeight="1">
      <c r="A75" s="115" t="s">
        <v>136</v>
      </c>
      <c r="B75" s="120" t="s">
        <v>367</v>
      </c>
      <c r="C75" s="18" t="s">
        <v>48</v>
      </c>
      <c r="D75" s="27" t="s">
        <v>44</v>
      </c>
      <c r="E75" s="27">
        <v>80</v>
      </c>
      <c r="F75" s="343">
        <f>'ОБЩИЙ ПРАЙС'!G75</f>
        <v>18.25</v>
      </c>
      <c r="G75" s="21">
        <v>10</v>
      </c>
      <c r="H75" s="348">
        <f t="shared" si="3"/>
        <v>20.075</v>
      </c>
    </row>
    <row r="76" spans="1:8" ht="20.25" customHeight="1">
      <c r="A76" s="115" t="s">
        <v>135</v>
      </c>
      <c r="B76" s="120" t="s">
        <v>367</v>
      </c>
      <c r="C76" s="18" t="s">
        <v>48</v>
      </c>
      <c r="D76" s="27" t="s">
        <v>44</v>
      </c>
      <c r="E76" s="27">
        <v>80</v>
      </c>
      <c r="F76" s="343">
        <f>'ОБЩИЙ ПРАЙС'!G76</f>
        <v>22</v>
      </c>
      <c r="G76" s="21">
        <v>10</v>
      </c>
      <c r="H76" s="348">
        <f t="shared" si="3"/>
        <v>24.2</v>
      </c>
    </row>
    <row r="77" spans="1:8" ht="20.25" customHeight="1" hidden="1">
      <c r="A77" s="53" t="s">
        <v>493</v>
      </c>
      <c r="B77" s="113" t="s">
        <v>365</v>
      </c>
      <c r="C77" s="22" t="s">
        <v>200</v>
      </c>
      <c r="D77" s="19" t="s">
        <v>44</v>
      </c>
      <c r="E77" s="19">
        <v>10</v>
      </c>
      <c r="F77" s="343" t="e">
        <f>'ОБЩИЙ ПРАЙС'!#REF!</f>
        <v>#REF!</v>
      </c>
      <c r="G77" s="21">
        <v>10</v>
      </c>
      <c r="H77" s="348" t="e">
        <f t="shared" si="3"/>
        <v>#REF!</v>
      </c>
    </row>
    <row r="78" spans="1:8" ht="20.25" customHeight="1">
      <c r="A78" s="53" t="s">
        <v>998</v>
      </c>
      <c r="B78" s="113" t="s">
        <v>365</v>
      </c>
      <c r="C78" s="22" t="s">
        <v>200</v>
      </c>
      <c r="D78" s="19" t="s">
        <v>44</v>
      </c>
      <c r="E78" s="19">
        <v>15</v>
      </c>
      <c r="F78" s="343">
        <f>'ОБЩИЙ ПРАЙС'!G77</f>
        <v>2.02</v>
      </c>
      <c r="G78" s="21">
        <v>10</v>
      </c>
      <c r="H78" s="348">
        <f t="shared" si="3"/>
        <v>2.222</v>
      </c>
    </row>
    <row r="79" spans="1:8" ht="20.25" customHeight="1">
      <c r="A79" s="53" t="s">
        <v>182</v>
      </c>
      <c r="B79" s="113"/>
      <c r="C79" s="22" t="s">
        <v>48</v>
      </c>
      <c r="D79" s="19" t="s">
        <v>44</v>
      </c>
      <c r="E79" s="19">
        <v>10</v>
      </c>
      <c r="F79" s="343">
        <f>'ОБЩИЙ ПРАЙС'!G78</f>
        <v>27.77</v>
      </c>
      <c r="G79" s="21">
        <v>10</v>
      </c>
      <c r="H79" s="348">
        <f t="shared" si="3"/>
        <v>30.547</v>
      </c>
    </row>
    <row r="80" spans="1:8" ht="20.25" customHeight="1">
      <c r="A80" s="53" t="s">
        <v>183</v>
      </c>
      <c r="B80" s="113"/>
      <c r="C80" s="22" t="s">
        <v>48</v>
      </c>
      <c r="D80" s="19" t="s">
        <v>43</v>
      </c>
      <c r="E80" s="19">
        <v>20</v>
      </c>
      <c r="F80" s="343">
        <f>'ОБЩИЙ ПРАЙС'!G79</f>
        <v>20.3</v>
      </c>
      <c r="G80" s="21">
        <v>10</v>
      </c>
      <c r="H80" s="348">
        <f t="shared" si="3"/>
        <v>22.330000000000002</v>
      </c>
    </row>
    <row r="81" spans="1:256" s="8" customFormat="1" ht="20.25" customHeight="1" hidden="1">
      <c r="A81" s="330" t="s">
        <v>746</v>
      </c>
      <c r="B81" s="331"/>
      <c r="C81" s="332" t="s">
        <v>48</v>
      </c>
      <c r="D81" s="270" t="s">
        <v>43</v>
      </c>
      <c r="E81" s="270">
        <v>10</v>
      </c>
      <c r="F81" s="343">
        <f>'ОБЩИЙ ПРАЙС'!G80</f>
        <v>9.13</v>
      </c>
      <c r="G81" s="333">
        <v>10</v>
      </c>
      <c r="H81" s="348">
        <f t="shared" si="3"/>
        <v>10.043000000000001</v>
      </c>
      <c r="I81" s="334"/>
      <c r="J81" s="334"/>
      <c r="K81" s="335"/>
      <c r="L81" s="336"/>
      <c r="M81" s="336"/>
      <c r="N81" s="321"/>
      <c r="O81" s="337"/>
      <c r="P81" s="321"/>
      <c r="Q81" s="334"/>
      <c r="R81" s="334"/>
      <c r="S81" s="335"/>
      <c r="T81" s="336"/>
      <c r="U81" s="336"/>
      <c r="V81" s="321"/>
      <c r="W81" s="337"/>
      <c r="X81" s="321"/>
      <c r="Y81" s="334"/>
      <c r="Z81" s="334"/>
      <c r="AA81" s="335"/>
      <c r="AB81" s="336"/>
      <c r="AC81" s="336"/>
      <c r="AD81" s="321"/>
      <c r="AE81" s="337"/>
      <c r="AF81" s="321"/>
      <c r="AG81" s="334"/>
      <c r="AH81" s="334"/>
      <c r="AI81" s="335"/>
      <c r="AJ81" s="336"/>
      <c r="AK81" s="336"/>
      <c r="AL81" s="321"/>
      <c r="AM81" s="337"/>
      <c r="AN81" s="321"/>
      <c r="AO81" s="334"/>
      <c r="AP81" s="334"/>
      <c r="AQ81" s="335"/>
      <c r="AR81" s="336"/>
      <c r="AS81" s="336"/>
      <c r="AT81" s="321"/>
      <c r="AU81" s="337"/>
      <c r="AV81" s="321"/>
      <c r="AW81" s="334"/>
      <c r="AX81" s="334"/>
      <c r="AY81" s="335"/>
      <c r="AZ81" s="336"/>
      <c r="BA81" s="336"/>
      <c r="BB81" s="321"/>
      <c r="BC81" s="337"/>
      <c r="BD81" s="321"/>
      <c r="BE81" s="334"/>
      <c r="BF81" s="334"/>
      <c r="BG81" s="335"/>
      <c r="BH81" s="336"/>
      <c r="BI81" s="336"/>
      <c r="BJ81" s="321"/>
      <c r="BK81" s="337"/>
      <c r="BL81" s="321"/>
      <c r="BM81" s="334"/>
      <c r="BN81" s="334"/>
      <c r="BO81" s="335"/>
      <c r="BP81" s="336"/>
      <c r="BQ81" s="336"/>
      <c r="BR81" s="321"/>
      <c r="BS81" s="337"/>
      <c r="BT81" s="321"/>
      <c r="BU81" s="334"/>
      <c r="BV81" s="334"/>
      <c r="BW81" s="335"/>
      <c r="BX81" s="336"/>
      <c r="BY81" s="336"/>
      <c r="BZ81" s="321"/>
      <c r="CA81" s="337"/>
      <c r="CB81" s="321"/>
      <c r="CC81" s="334"/>
      <c r="CD81" s="334"/>
      <c r="CE81" s="335"/>
      <c r="CF81" s="336"/>
      <c r="CG81" s="336"/>
      <c r="CH81" s="321"/>
      <c r="CI81" s="337"/>
      <c r="CJ81" s="321"/>
      <c r="CK81" s="334"/>
      <c r="CL81" s="334"/>
      <c r="CM81" s="335"/>
      <c r="CN81" s="336"/>
      <c r="CO81" s="336"/>
      <c r="CP81" s="321"/>
      <c r="CQ81" s="337"/>
      <c r="CR81" s="321"/>
      <c r="CS81" s="334"/>
      <c r="CT81" s="334"/>
      <c r="CU81" s="335"/>
      <c r="CV81" s="336"/>
      <c r="CW81" s="336"/>
      <c r="CX81" s="321"/>
      <c r="CY81" s="337"/>
      <c r="CZ81" s="321"/>
      <c r="DA81" s="334"/>
      <c r="DB81" s="334"/>
      <c r="DC81" s="335"/>
      <c r="DD81" s="336"/>
      <c r="DE81" s="336"/>
      <c r="DF81" s="321"/>
      <c r="DG81" s="337"/>
      <c r="DH81" s="321"/>
      <c r="DI81" s="334"/>
      <c r="DJ81" s="334"/>
      <c r="DK81" s="335"/>
      <c r="DL81" s="336"/>
      <c r="DM81" s="336"/>
      <c r="DN81" s="321"/>
      <c r="DO81" s="337"/>
      <c r="DP81" s="321"/>
      <c r="DQ81" s="334"/>
      <c r="DR81" s="334"/>
      <c r="DS81" s="335"/>
      <c r="DT81" s="336"/>
      <c r="DU81" s="336"/>
      <c r="DV81" s="321"/>
      <c r="DW81" s="337"/>
      <c r="DX81" s="321"/>
      <c r="DY81" s="334"/>
      <c r="DZ81" s="334"/>
      <c r="EA81" s="335"/>
      <c r="EB81" s="336"/>
      <c r="EC81" s="336"/>
      <c r="ED81" s="321"/>
      <c r="EE81" s="337"/>
      <c r="EF81" s="321"/>
      <c r="EG81" s="334"/>
      <c r="EH81" s="334"/>
      <c r="EI81" s="335"/>
      <c r="EJ81" s="336"/>
      <c r="EK81" s="336"/>
      <c r="EL81" s="321"/>
      <c r="EM81" s="337"/>
      <c r="EN81" s="321"/>
      <c r="EO81" s="334"/>
      <c r="EP81" s="334"/>
      <c r="EQ81" s="335"/>
      <c r="ER81" s="336"/>
      <c r="ES81" s="336"/>
      <c r="ET81" s="321"/>
      <c r="EU81" s="337"/>
      <c r="EV81" s="321"/>
      <c r="EW81" s="334"/>
      <c r="EX81" s="334"/>
      <c r="EY81" s="335"/>
      <c r="EZ81" s="336"/>
      <c r="FA81" s="336"/>
      <c r="FB81" s="321"/>
      <c r="FC81" s="337"/>
      <c r="FD81" s="321"/>
      <c r="FE81" s="334"/>
      <c r="FF81" s="334"/>
      <c r="FG81" s="335"/>
      <c r="FH81" s="336"/>
      <c r="FI81" s="336"/>
      <c r="FJ81" s="321"/>
      <c r="FK81" s="337"/>
      <c r="FL81" s="321"/>
      <c r="FM81" s="334"/>
      <c r="FN81" s="334"/>
      <c r="FO81" s="335"/>
      <c r="FP81" s="336"/>
      <c r="FQ81" s="336"/>
      <c r="FR81" s="321"/>
      <c r="FS81" s="337"/>
      <c r="FT81" s="321"/>
      <c r="FU81" s="334"/>
      <c r="FV81" s="334"/>
      <c r="FW81" s="335"/>
      <c r="FX81" s="336"/>
      <c r="FY81" s="336"/>
      <c r="FZ81" s="321"/>
      <c r="GA81" s="337"/>
      <c r="GB81" s="321"/>
      <c r="GC81" s="334"/>
      <c r="GD81" s="334"/>
      <c r="GE81" s="335"/>
      <c r="GF81" s="336"/>
      <c r="GG81" s="336"/>
      <c r="GH81" s="321"/>
      <c r="GI81" s="337"/>
      <c r="GJ81" s="321"/>
      <c r="GK81" s="334"/>
      <c r="GL81" s="334"/>
      <c r="GM81" s="335"/>
      <c r="GN81" s="336"/>
      <c r="GO81" s="336"/>
      <c r="GP81" s="321"/>
      <c r="GQ81" s="337"/>
      <c r="GR81" s="321"/>
      <c r="GS81" s="334"/>
      <c r="GT81" s="334"/>
      <c r="GU81" s="335"/>
      <c r="GV81" s="336"/>
      <c r="GW81" s="336"/>
      <c r="GX81" s="321"/>
      <c r="GY81" s="337"/>
      <c r="GZ81" s="321"/>
      <c r="HA81" s="334"/>
      <c r="HB81" s="334"/>
      <c r="HC81" s="335"/>
      <c r="HD81" s="336"/>
      <c r="HE81" s="336"/>
      <c r="HF81" s="321"/>
      <c r="HG81" s="337"/>
      <c r="HH81" s="321"/>
      <c r="HI81" s="334"/>
      <c r="HJ81" s="334"/>
      <c r="HK81" s="335"/>
      <c r="HL81" s="336"/>
      <c r="HM81" s="336"/>
      <c r="HN81" s="321"/>
      <c r="HO81" s="337"/>
      <c r="HP81" s="321"/>
      <c r="HQ81" s="334"/>
      <c r="HR81" s="334"/>
      <c r="HS81" s="335"/>
      <c r="HT81" s="336"/>
      <c r="HU81" s="336"/>
      <c r="HV81" s="321"/>
      <c r="HW81" s="337"/>
      <c r="HX81" s="321"/>
      <c r="HY81" s="334"/>
      <c r="HZ81" s="334"/>
      <c r="IA81" s="335"/>
      <c r="IB81" s="336"/>
      <c r="IC81" s="336"/>
      <c r="ID81" s="321"/>
      <c r="IE81" s="337"/>
      <c r="IF81" s="321"/>
      <c r="IG81" s="334"/>
      <c r="IH81" s="334"/>
      <c r="II81" s="335"/>
      <c r="IJ81" s="336"/>
      <c r="IK81" s="336"/>
      <c r="IL81" s="321"/>
      <c r="IM81" s="337"/>
      <c r="IN81" s="321"/>
      <c r="IO81" s="334"/>
      <c r="IP81" s="334"/>
      <c r="IQ81" s="335"/>
      <c r="IR81" s="336"/>
      <c r="IS81" s="336"/>
      <c r="IT81" s="321"/>
      <c r="IU81" s="337"/>
      <c r="IV81" s="321"/>
    </row>
    <row r="82" spans="1:256" s="8" customFormat="1" ht="20.25" customHeight="1" hidden="1">
      <c r="A82" s="57" t="str">
        <f>'ОБЩИЙ ПРАЙС'!A82</f>
        <v>САЛАТ ЧУКА Хияши Вакаме Стандарт 2 кг</v>
      </c>
      <c r="B82" s="123" t="str">
        <f>'ОБЩИЙ ПРАЙС'!C82</f>
        <v>KOWA</v>
      </c>
      <c r="C82" s="62" t="str">
        <f>'ОБЩИЙ ПРАЙС'!D82</f>
        <v>Китай</v>
      </c>
      <c r="D82" s="63" t="str">
        <f>'ОБЩИЙ ПРАЙС'!E82</f>
        <v>упак.</v>
      </c>
      <c r="E82" s="63">
        <f>'ОБЩИЙ ПРАЙС'!F82</f>
        <v>4</v>
      </c>
      <c r="F82" s="343">
        <f>'ОБЩИЙ ПРАЙС'!G82</f>
        <v>18.26</v>
      </c>
      <c r="G82" s="51">
        <v>10</v>
      </c>
      <c r="H82" s="348">
        <f t="shared" si="3"/>
        <v>20.086000000000002</v>
      </c>
      <c r="I82" s="334"/>
      <c r="J82" s="334"/>
      <c r="K82" s="335"/>
      <c r="L82" s="336"/>
      <c r="M82" s="336"/>
      <c r="N82" s="321"/>
      <c r="O82" s="337"/>
      <c r="P82" s="321"/>
      <c r="Q82" s="334"/>
      <c r="R82" s="334"/>
      <c r="S82" s="335"/>
      <c r="T82" s="336"/>
      <c r="U82" s="336"/>
      <c r="V82" s="321"/>
      <c r="W82" s="337"/>
      <c r="X82" s="321"/>
      <c r="Y82" s="334"/>
      <c r="Z82" s="334"/>
      <c r="AA82" s="335"/>
      <c r="AB82" s="336"/>
      <c r="AC82" s="336"/>
      <c r="AD82" s="321"/>
      <c r="AE82" s="337"/>
      <c r="AF82" s="321"/>
      <c r="AG82" s="334"/>
      <c r="AH82" s="334"/>
      <c r="AI82" s="335"/>
      <c r="AJ82" s="336"/>
      <c r="AK82" s="336"/>
      <c r="AL82" s="321"/>
      <c r="AM82" s="337"/>
      <c r="AN82" s="321"/>
      <c r="AO82" s="334"/>
      <c r="AP82" s="334"/>
      <c r="AQ82" s="335"/>
      <c r="AR82" s="336"/>
      <c r="AS82" s="336"/>
      <c r="AT82" s="321"/>
      <c r="AU82" s="337"/>
      <c r="AV82" s="321"/>
      <c r="AW82" s="334"/>
      <c r="AX82" s="334"/>
      <c r="AY82" s="335"/>
      <c r="AZ82" s="336"/>
      <c r="BA82" s="336"/>
      <c r="BB82" s="321"/>
      <c r="BC82" s="337"/>
      <c r="BD82" s="321"/>
      <c r="BE82" s="334"/>
      <c r="BF82" s="334"/>
      <c r="BG82" s="335"/>
      <c r="BH82" s="336"/>
      <c r="BI82" s="336"/>
      <c r="BJ82" s="321"/>
      <c r="BK82" s="337"/>
      <c r="BL82" s="321"/>
      <c r="BM82" s="334"/>
      <c r="BN82" s="334"/>
      <c r="BO82" s="335"/>
      <c r="BP82" s="336"/>
      <c r="BQ82" s="336"/>
      <c r="BR82" s="321"/>
      <c r="BS82" s="337"/>
      <c r="BT82" s="321"/>
      <c r="BU82" s="334"/>
      <c r="BV82" s="334"/>
      <c r="BW82" s="335"/>
      <c r="BX82" s="336"/>
      <c r="BY82" s="336"/>
      <c r="BZ82" s="321"/>
      <c r="CA82" s="337"/>
      <c r="CB82" s="321"/>
      <c r="CC82" s="334"/>
      <c r="CD82" s="334"/>
      <c r="CE82" s="335"/>
      <c r="CF82" s="336"/>
      <c r="CG82" s="336"/>
      <c r="CH82" s="321"/>
      <c r="CI82" s="337"/>
      <c r="CJ82" s="321"/>
      <c r="CK82" s="334"/>
      <c r="CL82" s="334"/>
      <c r="CM82" s="335"/>
      <c r="CN82" s="336"/>
      <c r="CO82" s="336"/>
      <c r="CP82" s="321"/>
      <c r="CQ82" s="337"/>
      <c r="CR82" s="321"/>
      <c r="CS82" s="334"/>
      <c r="CT82" s="334"/>
      <c r="CU82" s="335"/>
      <c r="CV82" s="336"/>
      <c r="CW82" s="336"/>
      <c r="CX82" s="321"/>
      <c r="CY82" s="337"/>
      <c r="CZ82" s="321"/>
      <c r="DA82" s="334"/>
      <c r="DB82" s="334"/>
      <c r="DC82" s="335"/>
      <c r="DD82" s="336"/>
      <c r="DE82" s="336"/>
      <c r="DF82" s="321"/>
      <c r="DG82" s="337"/>
      <c r="DH82" s="321"/>
      <c r="DI82" s="334"/>
      <c r="DJ82" s="334"/>
      <c r="DK82" s="335"/>
      <c r="DL82" s="336"/>
      <c r="DM82" s="336"/>
      <c r="DN82" s="321"/>
      <c r="DO82" s="337"/>
      <c r="DP82" s="321"/>
      <c r="DQ82" s="334"/>
      <c r="DR82" s="334"/>
      <c r="DS82" s="335"/>
      <c r="DT82" s="336"/>
      <c r="DU82" s="336"/>
      <c r="DV82" s="321"/>
      <c r="DW82" s="337"/>
      <c r="DX82" s="321"/>
      <c r="DY82" s="334"/>
      <c r="DZ82" s="334"/>
      <c r="EA82" s="335"/>
      <c r="EB82" s="336"/>
      <c r="EC82" s="336"/>
      <c r="ED82" s="321"/>
      <c r="EE82" s="337"/>
      <c r="EF82" s="321"/>
      <c r="EG82" s="334"/>
      <c r="EH82" s="334"/>
      <c r="EI82" s="335"/>
      <c r="EJ82" s="336"/>
      <c r="EK82" s="336"/>
      <c r="EL82" s="321"/>
      <c r="EM82" s="337"/>
      <c r="EN82" s="321"/>
      <c r="EO82" s="334"/>
      <c r="EP82" s="334"/>
      <c r="EQ82" s="335"/>
      <c r="ER82" s="336"/>
      <c r="ES82" s="336"/>
      <c r="ET82" s="321"/>
      <c r="EU82" s="337"/>
      <c r="EV82" s="321"/>
      <c r="EW82" s="334"/>
      <c r="EX82" s="334"/>
      <c r="EY82" s="335"/>
      <c r="EZ82" s="336"/>
      <c r="FA82" s="336"/>
      <c r="FB82" s="321"/>
      <c r="FC82" s="337"/>
      <c r="FD82" s="321"/>
      <c r="FE82" s="334"/>
      <c r="FF82" s="334"/>
      <c r="FG82" s="335"/>
      <c r="FH82" s="336"/>
      <c r="FI82" s="336"/>
      <c r="FJ82" s="321"/>
      <c r="FK82" s="337"/>
      <c r="FL82" s="321"/>
      <c r="FM82" s="334"/>
      <c r="FN82" s="334"/>
      <c r="FO82" s="335"/>
      <c r="FP82" s="336"/>
      <c r="FQ82" s="336"/>
      <c r="FR82" s="321"/>
      <c r="FS82" s="337"/>
      <c r="FT82" s="321"/>
      <c r="FU82" s="334"/>
      <c r="FV82" s="334"/>
      <c r="FW82" s="335"/>
      <c r="FX82" s="336"/>
      <c r="FY82" s="336"/>
      <c r="FZ82" s="321"/>
      <c r="GA82" s="337"/>
      <c r="GB82" s="321"/>
      <c r="GC82" s="334"/>
      <c r="GD82" s="334"/>
      <c r="GE82" s="335"/>
      <c r="GF82" s="336"/>
      <c r="GG82" s="336"/>
      <c r="GH82" s="321"/>
      <c r="GI82" s="337"/>
      <c r="GJ82" s="321"/>
      <c r="GK82" s="334"/>
      <c r="GL82" s="334"/>
      <c r="GM82" s="335"/>
      <c r="GN82" s="336"/>
      <c r="GO82" s="336"/>
      <c r="GP82" s="321"/>
      <c r="GQ82" s="337"/>
      <c r="GR82" s="321"/>
      <c r="GS82" s="334"/>
      <c r="GT82" s="334"/>
      <c r="GU82" s="335"/>
      <c r="GV82" s="336"/>
      <c r="GW82" s="336"/>
      <c r="GX82" s="321"/>
      <c r="GY82" s="337"/>
      <c r="GZ82" s="321"/>
      <c r="HA82" s="334"/>
      <c r="HB82" s="334"/>
      <c r="HC82" s="335"/>
      <c r="HD82" s="336"/>
      <c r="HE82" s="336"/>
      <c r="HF82" s="321"/>
      <c r="HG82" s="337"/>
      <c r="HH82" s="321"/>
      <c r="HI82" s="334"/>
      <c r="HJ82" s="334"/>
      <c r="HK82" s="335"/>
      <c r="HL82" s="336"/>
      <c r="HM82" s="336"/>
      <c r="HN82" s="321"/>
      <c r="HO82" s="337"/>
      <c r="HP82" s="321"/>
      <c r="HQ82" s="334"/>
      <c r="HR82" s="334"/>
      <c r="HS82" s="335"/>
      <c r="HT82" s="336"/>
      <c r="HU82" s="336"/>
      <c r="HV82" s="321"/>
      <c r="HW82" s="337"/>
      <c r="HX82" s="321"/>
      <c r="HY82" s="334"/>
      <c r="HZ82" s="334"/>
      <c r="IA82" s="335"/>
      <c r="IB82" s="336"/>
      <c r="IC82" s="336"/>
      <c r="ID82" s="321"/>
      <c r="IE82" s="337"/>
      <c r="IF82" s="321"/>
      <c r="IG82" s="334"/>
      <c r="IH82" s="334"/>
      <c r="II82" s="335"/>
      <c r="IJ82" s="336"/>
      <c r="IK82" s="336"/>
      <c r="IL82" s="321"/>
      <c r="IM82" s="337"/>
      <c r="IN82" s="321"/>
      <c r="IO82" s="334"/>
      <c r="IP82" s="334"/>
      <c r="IQ82" s="335"/>
      <c r="IR82" s="336"/>
      <c r="IS82" s="336"/>
      <c r="IT82" s="321"/>
      <c r="IU82" s="337"/>
      <c r="IV82" s="321"/>
    </row>
    <row r="83" spans="1:8" ht="20.25" customHeight="1">
      <c r="A83" s="57" t="s">
        <v>1069</v>
      </c>
      <c r="B83" s="123"/>
      <c r="C83" s="62" t="s">
        <v>48</v>
      </c>
      <c r="D83" s="63" t="s">
        <v>43</v>
      </c>
      <c r="E83" s="63">
        <v>10</v>
      </c>
      <c r="F83" s="343">
        <v>9.13</v>
      </c>
      <c r="G83" s="51">
        <v>10</v>
      </c>
      <c r="H83" s="348">
        <f t="shared" si="3"/>
        <v>10.043000000000001</v>
      </c>
    </row>
    <row r="84" spans="1:8" ht="20.25" customHeight="1" hidden="1">
      <c r="A84" s="57" t="str">
        <f>'ОБЩИЙ ПРАЙС'!A84</f>
        <v>Салат из морских водорослей "Чука Салат" 1 уп./2кг.  </v>
      </c>
      <c r="B84" s="123"/>
      <c r="C84" s="62" t="str">
        <f>'ОБЩИЙ ПРАЙС'!D84</f>
        <v>Китай</v>
      </c>
      <c r="D84" s="62" t="str">
        <f>'ОБЩИЙ ПРАЙС'!E84</f>
        <v>упак.</v>
      </c>
      <c r="E84" s="62">
        <f>'ОБЩИЙ ПРАЙС'!F84</f>
        <v>4</v>
      </c>
      <c r="F84" s="722">
        <f>'ОБЩИЙ ПРАЙС'!G84</f>
        <v>18.26</v>
      </c>
      <c r="G84" s="62">
        <f>'ОБЩИЙ ПРАЙС'!H84</f>
        <v>10</v>
      </c>
      <c r="H84" s="348">
        <f>'ОБЩИЙ ПРАЙС'!I84</f>
        <v>20.086000000000002</v>
      </c>
    </row>
    <row r="85" spans="1:8" ht="20.25" customHeight="1">
      <c r="A85" s="57" t="s">
        <v>1313</v>
      </c>
      <c r="B85" s="581"/>
      <c r="C85" s="62" t="s">
        <v>52</v>
      </c>
      <c r="D85" s="63" t="s">
        <v>43</v>
      </c>
      <c r="E85" s="63">
        <v>4</v>
      </c>
      <c r="F85" s="343">
        <v>7.2</v>
      </c>
      <c r="G85" s="51">
        <v>10</v>
      </c>
      <c r="H85" s="343">
        <f>F85+F85*G85/100</f>
        <v>7.92</v>
      </c>
    </row>
    <row r="86" spans="1:8" ht="20.25" customHeight="1">
      <c r="A86" s="301" t="s">
        <v>875</v>
      </c>
      <c r="B86" s="240"/>
      <c r="C86" s="240"/>
      <c r="D86" s="240"/>
      <c r="E86" s="240"/>
      <c r="F86" s="240"/>
      <c r="G86" s="240"/>
      <c r="H86" s="302"/>
    </row>
    <row r="87" spans="1:8" ht="20.25" customHeight="1">
      <c r="A87" s="565" t="s">
        <v>876</v>
      </c>
      <c r="B87" s="80"/>
      <c r="C87" s="22" t="s">
        <v>48</v>
      </c>
      <c r="D87" s="19" t="s">
        <v>43</v>
      </c>
      <c r="E87" s="19">
        <v>30</v>
      </c>
      <c r="F87" s="343">
        <f>'ОБЩИЙ ПРАЙС'!G87</f>
        <v>15.9</v>
      </c>
      <c r="G87" s="21">
        <v>20</v>
      </c>
      <c r="H87" s="348">
        <f>F87+F87*G87/100</f>
        <v>19.080000000000002</v>
      </c>
    </row>
    <row r="88" spans="1:8" ht="20.25" customHeight="1">
      <c r="A88" s="239" t="s">
        <v>315</v>
      </c>
      <c r="B88" s="240"/>
      <c r="C88" s="240"/>
      <c r="D88" s="240"/>
      <c r="E88" s="240"/>
      <c r="F88" s="240"/>
      <c r="G88" s="240"/>
      <c r="H88" s="240"/>
    </row>
    <row r="89" spans="1:8" ht="20.25" customHeight="1">
      <c r="A89" s="131" t="s">
        <v>103</v>
      </c>
      <c r="B89" s="130" t="s">
        <v>374</v>
      </c>
      <c r="C89" s="112" t="s">
        <v>46</v>
      </c>
      <c r="D89" s="66" t="s">
        <v>56</v>
      </c>
      <c r="E89" s="66">
        <v>1</v>
      </c>
      <c r="F89" s="343">
        <f>'ОБЩИЙ ПРАЙС'!G89</f>
        <v>103.62</v>
      </c>
      <c r="G89" s="67">
        <v>10</v>
      </c>
      <c r="H89" s="348">
        <f aca="true" t="shared" si="4" ref="H89:H141">F89+F89*G89/100</f>
        <v>113.982</v>
      </c>
    </row>
    <row r="90" spans="1:8" ht="20.25" customHeight="1" hidden="1">
      <c r="A90" s="330" t="s">
        <v>835</v>
      </c>
      <c r="B90" s="331" t="s">
        <v>374</v>
      </c>
      <c r="C90" s="332" t="s">
        <v>46</v>
      </c>
      <c r="D90" s="270" t="s">
        <v>56</v>
      </c>
      <c r="E90" s="270">
        <v>1</v>
      </c>
      <c r="F90" s="377">
        <v>83.41</v>
      </c>
      <c r="G90" s="333">
        <v>10</v>
      </c>
      <c r="H90" s="378">
        <f t="shared" si="4"/>
        <v>91.75099999999999</v>
      </c>
    </row>
    <row r="91" spans="1:8" ht="20.25" customHeight="1">
      <c r="A91" s="57" t="str">
        <f>'ОБЩИЙ ПРАЙС'!A91</f>
        <v>Рис шлифованный "Botan Brown" коричневый, 1 меш./18,14 кг </v>
      </c>
      <c r="B91" s="123" t="str">
        <f>'ОБЩИЙ ПРАЙС'!C91</f>
        <v>Botan</v>
      </c>
      <c r="C91" s="62" t="str">
        <f>'ОБЩИЙ ПРАЙС'!D91</f>
        <v>США</v>
      </c>
      <c r="D91" s="63" t="str">
        <f>'ОБЩИЙ ПРАЙС'!E91</f>
        <v>мешок </v>
      </c>
      <c r="E91" s="63">
        <f>'ОБЩИЙ ПРАЙС'!F91</f>
        <v>1</v>
      </c>
      <c r="F91" s="346">
        <f>'ОБЩИЙ ПРАЙС'!G91</f>
        <v>83.41</v>
      </c>
      <c r="G91" s="51">
        <f>'ОБЩИЙ ПРАЙС'!H91</f>
        <v>10</v>
      </c>
      <c r="H91" s="349">
        <f>'ОБЩИЙ ПРАЙС'!I91</f>
        <v>91.75099999999999</v>
      </c>
    </row>
    <row r="92" spans="1:8" ht="20.25" customHeight="1">
      <c r="A92" s="53" t="s">
        <v>78</v>
      </c>
      <c r="B92" s="113" t="s">
        <v>375</v>
      </c>
      <c r="C92" s="22" t="s">
        <v>46</v>
      </c>
      <c r="D92" s="19" t="s">
        <v>56</v>
      </c>
      <c r="E92" s="19">
        <v>1</v>
      </c>
      <c r="F92" s="343">
        <f>'ОБЩИЙ ПРАЙС'!G92</f>
        <v>119.16</v>
      </c>
      <c r="G92" s="21">
        <v>10</v>
      </c>
      <c r="H92" s="348">
        <f t="shared" si="4"/>
        <v>131.076</v>
      </c>
    </row>
    <row r="93" spans="1:8" ht="20.25" customHeight="1" hidden="1">
      <c r="A93" s="53" t="s">
        <v>486</v>
      </c>
      <c r="B93" s="113"/>
      <c r="C93" s="22" t="s">
        <v>31</v>
      </c>
      <c r="D93" s="19" t="s">
        <v>56</v>
      </c>
      <c r="E93" s="19">
        <v>1</v>
      </c>
      <c r="F93" s="343">
        <f>'ОБЩИЙ ПРАЙС'!G93</f>
        <v>58.3</v>
      </c>
      <c r="G93" s="21">
        <v>10</v>
      </c>
      <c r="H93" s="348">
        <f t="shared" si="4"/>
        <v>64.13</v>
      </c>
    </row>
    <row r="94" spans="1:8" ht="20.25" customHeight="1">
      <c r="A94" s="53" t="str">
        <f>'ОБЩИЙ ПРАЙС'!A94</f>
        <v>Рис шлифованный АСА 1 уп/20кг</v>
      </c>
      <c r="B94" s="343"/>
      <c r="C94" s="22" t="str">
        <f>'ОБЩИЙ ПРАЙС'!D94</f>
        <v>РФ</v>
      </c>
      <c r="D94" s="19" t="str">
        <f>'ОБЩИЙ ПРАЙС'!E94</f>
        <v>упак</v>
      </c>
      <c r="E94" s="19">
        <f>'ОБЩИЙ ПРАЙС'!F94</f>
        <v>1</v>
      </c>
      <c r="F94" s="343">
        <f>'ОБЩИЙ ПРАЙС'!G94</f>
        <v>58.74</v>
      </c>
      <c r="G94" s="21">
        <v>10</v>
      </c>
      <c r="H94" s="348">
        <f t="shared" si="4"/>
        <v>64.614</v>
      </c>
    </row>
    <row r="95" spans="1:8" ht="20.25" customHeight="1">
      <c r="A95" s="57" t="s">
        <v>1266</v>
      </c>
      <c r="B95" s="123" t="s">
        <v>881</v>
      </c>
      <c r="C95" s="62" t="s">
        <v>46</v>
      </c>
      <c r="D95" s="63" t="s">
        <v>44</v>
      </c>
      <c r="E95" s="63">
        <v>12</v>
      </c>
      <c r="F95" s="349">
        <f>'ОБЩИЙ ПРАЙС'!G95</f>
        <v>8.97</v>
      </c>
      <c r="G95" s="51">
        <v>10</v>
      </c>
      <c r="H95" s="349">
        <f t="shared" si="4"/>
        <v>9.867</v>
      </c>
    </row>
    <row r="96" spans="1:8" ht="20.25" customHeight="1">
      <c r="A96" s="53" t="s">
        <v>123</v>
      </c>
      <c r="B96" s="113" t="s">
        <v>375</v>
      </c>
      <c r="C96" s="22" t="s">
        <v>46</v>
      </c>
      <c r="D96" s="19" t="s">
        <v>43</v>
      </c>
      <c r="E96" s="19">
        <v>12</v>
      </c>
      <c r="F96" s="343">
        <f>'ОБЩИЙ ПРАЙС'!G96</f>
        <v>6</v>
      </c>
      <c r="G96" s="21">
        <v>10</v>
      </c>
      <c r="H96" s="348">
        <f t="shared" si="4"/>
        <v>6.6</v>
      </c>
    </row>
    <row r="97" spans="1:8" ht="20.25" customHeight="1">
      <c r="A97" s="53" t="s">
        <v>165</v>
      </c>
      <c r="B97" s="113" t="s">
        <v>365</v>
      </c>
      <c r="C97" s="22" t="s">
        <v>46</v>
      </c>
      <c r="D97" s="19" t="s">
        <v>44</v>
      </c>
      <c r="E97" s="19">
        <v>12</v>
      </c>
      <c r="F97" s="343">
        <f>'ОБЩИЙ ПРАЙС'!G97</f>
        <v>4.62</v>
      </c>
      <c r="G97" s="21">
        <v>10</v>
      </c>
      <c r="H97" s="348">
        <f t="shared" si="4"/>
        <v>5.082</v>
      </c>
    </row>
    <row r="98" spans="1:8" ht="20.25" customHeight="1">
      <c r="A98" s="72" t="s">
        <v>166</v>
      </c>
      <c r="B98" s="113" t="s">
        <v>365</v>
      </c>
      <c r="C98" s="22" t="s">
        <v>101</v>
      </c>
      <c r="D98" s="19" t="s">
        <v>44</v>
      </c>
      <c r="E98" s="19">
        <v>12</v>
      </c>
      <c r="F98" s="343">
        <f>'ОБЩИЙ ПРАЙС'!G98</f>
        <v>3.37</v>
      </c>
      <c r="G98" s="21">
        <v>10</v>
      </c>
      <c r="H98" s="348">
        <f t="shared" si="4"/>
        <v>3.7070000000000003</v>
      </c>
    </row>
    <row r="99" spans="1:8" ht="20.25" customHeight="1">
      <c r="A99" s="57" t="s">
        <v>118</v>
      </c>
      <c r="B99" s="123"/>
      <c r="C99" s="62" t="s">
        <v>73</v>
      </c>
      <c r="D99" s="63" t="s">
        <v>43</v>
      </c>
      <c r="E99" s="63">
        <v>44</v>
      </c>
      <c r="F99" s="343">
        <f>'ОБЩИЙ ПРАЙС'!G99</f>
        <v>7.39</v>
      </c>
      <c r="G99" s="51">
        <v>10</v>
      </c>
      <c r="H99" s="348">
        <f t="shared" si="4"/>
        <v>8.129</v>
      </c>
    </row>
    <row r="100" spans="1:8" ht="20.25" customHeight="1">
      <c r="A100" s="239" t="s">
        <v>317</v>
      </c>
      <c r="B100" s="240"/>
      <c r="C100" s="240"/>
      <c r="D100" s="240"/>
      <c r="E100" s="240"/>
      <c r="F100" s="240"/>
      <c r="G100" s="240"/>
      <c r="H100" s="240"/>
    </row>
    <row r="101" spans="1:8" ht="20.25" customHeight="1">
      <c r="A101" s="53" t="s">
        <v>642</v>
      </c>
      <c r="B101" s="113"/>
      <c r="C101" s="22" t="s">
        <v>466</v>
      </c>
      <c r="D101" s="19" t="s">
        <v>43</v>
      </c>
      <c r="E101" s="19">
        <v>10</v>
      </c>
      <c r="F101" s="343">
        <f>'ОБЩИЙ ПРАЙС'!G101</f>
        <v>15.61</v>
      </c>
      <c r="G101" s="21">
        <v>20</v>
      </c>
      <c r="H101" s="348">
        <f t="shared" si="4"/>
        <v>18.732</v>
      </c>
    </row>
    <row r="102" spans="1:8" ht="20.25" customHeight="1">
      <c r="A102" s="53" t="s">
        <v>164</v>
      </c>
      <c r="B102" s="113" t="s">
        <v>365</v>
      </c>
      <c r="C102" s="22" t="s">
        <v>48</v>
      </c>
      <c r="D102" s="19" t="s">
        <v>44</v>
      </c>
      <c r="E102" s="19">
        <v>10</v>
      </c>
      <c r="F102" s="343">
        <f>'ОБЩИЙ ПРАЙС'!G102</f>
        <v>5.12</v>
      </c>
      <c r="G102" s="21">
        <v>20</v>
      </c>
      <c r="H102" s="348">
        <f t="shared" si="4"/>
        <v>6.144</v>
      </c>
    </row>
    <row r="103" spans="1:8" ht="20.25" customHeight="1">
      <c r="A103" s="57" t="s">
        <v>1267</v>
      </c>
      <c r="B103" s="123" t="s">
        <v>857</v>
      </c>
      <c r="C103" s="62" t="s">
        <v>49</v>
      </c>
      <c r="D103" s="63" t="s">
        <v>44</v>
      </c>
      <c r="E103" s="63">
        <v>100</v>
      </c>
      <c r="F103" s="346">
        <v>9.47</v>
      </c>
      <c r="G103" s="51">
        <v>20</v>
      </c>
      <c r="H103" s="349">
        <f t="shared" si="4"/>
        <v>11.364</v>
      </c>
    </row>
    <row r="104" spans="1:8" ht="20.25" customHeight="1">
      <c r="A104" s="57" t="s">
        <v>1268</v>
      </c>
      <c r="B104" s="123" t="s">
        <v>857</v>
      </c>
      <c r="C104" s="62" t="s">
        <v>49</v>
      </c>
      <c r="D104" s="63" t="s">
        <v>44</v>
      </c>
      <c r="E104" s="63">
        <v>10</v>
      </c>
      <c r="F104" s="346">
        <v>9.47</v>
      </c>
      <c r="G104" s="51">
        <v>20</v>
      </c>
      <c r="H104" s="349">
        <f t="shared" si="4"/>
        <v>11.364</v>
      </c>
    </row>
    <row r="105" spans="1:8" ht="20.25" customHeight="1">
      <c r="A105" s="57" t="s">
        <v>1269</v>
      </c>
      <c r="B105" s="123"/>
      <c r="C105" s="62" t="s">
        <v>49</v>
      </c>
      <c r="D105" s="63" t="s">
        <v>44</v>
      </c>
      <c r="E105" s="63">
        <v>30</v>
      </c>
      <c r="F105" s="346">
        <v>15.53</v>
      </c>
      <c r="G105" s="51">
        <v>20</v>
      </c>
      <c r="H105" s="349">
        <f t="shared" si="4"/>
        <v>18.636</v>
      </c>
    </row>
    <row r="106" spans="1:8" ht="20.25" customHeight="1">
      <c r="A106" s="57" t="s">
        <v>1270</v>
      </c>
      <c r="B106" s="123" t="s">
        <v>858</v>
      </c>
      <c r="C106" s="62" t="s">
        <v>49</v>
      </c>
      <c r="D106" s="63" t="s">
        <v>44</v>
      </c>
      <c r="E106" s="63">
        <v>10</v>
      </c>
      <c r="F106" s="346">
        <v>50.49</v>
      </c>
      <c r="G106" s="51">
        <v>20</v>
      </c>
      <c r="H106" s="349">
        <f t="shared" si="4"/>
        <v>60.588</v>
      </c>
    </row>
    <row r="107" spans="1:8" ht="20.25" customHeight="1">
      <c r="A107" s="53" t="s">
        <v>114</v>
      </c>
      <c r="B107" s="113"/>
      <c r="C107" s="22" t="s">
        <v>48</v>
      </c>
      <c r="D107" s="19" t="s">
        <v>44</v>
      </c>
      <c r="E107" s="19">
        <v>20</v>
      </c>
      <c r="F107" s="343">
        <f>'ОБЩИЙ ПРАЙС'!G107</f>
        <v>3.89</v>
      </c>
      <c r="G107" s="21">
        <v>10</v>
      </c>
      <c r="H107" s="348">
        <f t="shared" si="4"/>
        <v>4.279</v>
      </c>
    </row>
    <row r="108" spans="1:8" ht="20.25" customHeight="1">
      <c r="A108" s="53" t="s">
        <v>111</v>
      </c>
      <c r="B108" s="113"/>
      <c r="C108" s="22" t="s">
        <v>48</v>
      </c>
      <c r="D108" s="19" t="s">
        <v>44</v>
      </c>
      <c r="E108" s="19">
        <v>20</v>
      </c>
      <c r="F108" s="343">
        <f>'ОБЩИЙ ПРАЙС'!G108</f>
        <v>3.89</v>
      </c>
      <c r="G108" s="21">
        <v>10</v>
      </c>
      <c r="H108" s="348">
        <f t="shared" si="4"/>
        <v>4.279</v>
      </c>
    </row>
    <row r="109" spans="1:8" ht="20.25" customHeight="1">
      <c r="A109" s="53" t="s">
        <v>91</v>
      </c>
      <c r="B109" s="113"/>
      <c r="C109" s="22" t="s">
        <v>48</v>
      </c>
      <c r="D109" s="19" t="s">
        <v>44</v>
      </c>
      <c r="E109" s="19">
        <v>10</v>
      </c>
      <c r="F109" s="343">
        <f>'ОБЩИЙ ПРАЙС'!G109</f>
        <v>7.18</v>
      </c>
      <c r="G109" s="21">
        <v>10</v>
      </c>
      <c r="H109" s="348">
        <f t="shared" si="4"/>
        <v>7.898</v>
      </c>
    </row>
    <row r="110" spans="1:8" ht="20.25" customHeight="1">
      <c r="A110" s="57" t="s">
        <v>75</v>
      </c>
      <c r="B110" s="123"/>
      <c r="C110" s="62" t="s">
        <v>48</v>
      </c>
      <c r="D110" s="63" t="s">
        <v>43</v>
      </c>
      <c r="E110" s="63">
        <v>20</v>
      </c>
      <c r="F110" s="343">
        <f>'ОБЩИЙ ПРАЙС'!G110</f>
        <v>4.39</v>
      </c>
      <c r="G110" s="51">
        <v>10</v>
      </c>
      <c r="H110" s="348">
        <f t="shared" si="4"/>
        <v>4.829</v>
      </c>
    </row>
    <row r="111" spans="1:8" ht="20.25" customHeight="1">
      <c r="A111" s="239" t="s">
        <v>316</v>
      </c>
      <c r="B111" s="240"/>
      <c r="C111" s="240"/>
      <c r="D111" s="240"/>
      <c r="E111" s="240"/>
      <c r="F111" s="240"/>
      <c r="G111" s="240"/>
      <c r="H111" s="240"/>
    </row>
    <row r="112" spans="1:8" ht="20.25" customHeight="1">
      <c r="A112" s="53" t="s">
        <v>782</v>
      </c>
      <c r="B112" s="113"/>
      <c r="C112" s="22" t="s">
        <v>10</v>
      </c>
      <c r="D112" s="19" t="s">
        <v>43</v>
      </c>
      <c r="E112" s="19">
        <v>10</v>
      </c>
      <c r="F112" s="343">
        <f>'ОБЩИЙ ПРАЙС'!G112</f>
        <v>17.37</v>
      </c>
      <c r="G112" s="21">
        <v>20</v>
      </c>
      <c r="H112" s="348">
        <f t="shared" si="4"/>
        <v>20.844</v>
      </c>
    </row>
    <row r="113" spans="1:8" ht="20.25" customHeight="1" hidden="1">
      <c r="A113" s="53" t="s">
        <v>488</v>
      </c>
      <c r="B113" s="113"/>
      <c r="C113" s="22" t="s">
        <v>49</v>
      </c>
      <c r="D113" s="19" t="s">
        <v>54</v>
      </c>
      <c r="E113" s="19">
        <v>12</v>
      </c>
      <c r="F113" s="343">
        <f>'ОБЩИЙ ПРАЙС'!G113</f>
        <v>26.49</v>
      </c>
      <c r="G113" s="21">
        <v>20</v>
      </c>
      <c r="H113" s="348">
        <f t="shared" si="4"/>
        <v>31.787999999999997</v>
      </c>
    </row>
    <row r="114" spans="1:8" ht="20.25" customHeight="1">
      <c r="A114" s="53" t="s">
        <v>79</v>
      </c>
      <c r="B114" s="113"/>
      <c r="C114" s="22" t="s">
        <v>48</v>
      </c>
      <c r="D114" s="19" t="s">
        <v>43</v>
      </c>
      <c r="E114" s="19">
        <v>10</v>
      </c>
      <c r="F114" s="343">
        <f>'ОБЩИЙ ПРАЙС'!G114</f>
        <v>6.17</v>
      </c>
      <c r="G114" s="21">
        <v>20</v>
      </c>
      <c r="H114" s="348">
        <f t="shared" si="4"/>
        <v>7.404</v>
      </c>
    </row>
    <row r="115" spans="1:8" ht="20.25" customHeight="1">
      <c r="A115" s="57" t="s">
        <v>62</v>
      </c>
      <c r="B115" s="123"/>
      <c r="C115" s="62" t="s">
        <v>48</v>
      </c>
      <c r="D115" s="63" t="s">
        <v>42</v>
      </c>
      <c r="E115" s="63">
        <v>10</v>
      </c>
      <c r="F115" s="343">
        <v>6.17</v>
      </c>
      <c r="G115" s="51">
        <v>20</v>
      </c>
      <c r="H115" s="348">
        <f t="shared" si="4"/>
        <v>7.404</v>
      </c>
    </row>
    <row r="116" spans="1:8" ht="20.25" customHeight="1" hidden="1">
      <c r="A116" s="115" t="s">
        <v>219</v>
      </c>
      <c r="B116" s="113" t="s">
        <v>366</v>
      </c>
      <c r="C116" s="22" t="s">
        <v>73</v>
      </c>
      <c r="D116" s="19" t="s">
        <v>44</v>
      </c>
      <c r="E116" s="19">
        <v>24</v>
      </c>
      <c r="F116" s="343">
        <f>'ОБЩИЙ ПРАЙС'!G116</f>
        <v>4.21</v>
      </c>
      <c r="G116" s="21">
        <v>20</v>
      </c>
      <c r="H116" s="348">
        <f t="shared" si="4"/>
        <v>5.052</v>
      </c>
    </row>
    <row r="117" spans="1:8" ht="20.25" customHeight="1" hidden="1">
      <c r="A117" s="115" t="s">
        <v>220</v>
      </c>
      <c r="B117" s="113" t="s">
        <v>366</v>
      </c>
      <c r="C117" s="22" t="s">
        <v>73</v>
      </c>
      <c r="D117" s="19" t="s">
        <v>44</v>
      </c>
      <c r="E117" s="19">
        <v>24</v>
      </c>
      <c r="F117" s="343">
        <f>'ОБЩИЙ ПРАЙС'!G117</f>
        <v>4.21</v>
      </c>
      <c r="G117" s="21">
        <v>20</v>
      </c>
      <c r="H117" s="348">
        <f t="shared" si="4"/>
        <v>5.052</v>
      </c>
    </row>
    <row r="118" spans="1:10" ht="20.25" customHeight="1">
      <c r="A118" s="239" t="s">
        <v>321</v>
      </c>
      <c r="B118" s="240"/>
      <c r="C118" s="240"/>
      <c r="D118" s="240"/>
      <c r="E118" s="240"/>
      <c r="F118" s="240"/>
      <c r="G118" s="240"/>
      <c r="H118" s="240"/>
      <c r="I118" s="8"/>
      <c r="J118" s="8"/>
    </row>
    <row r="119" spans="1:10" ht="20.25" customHeight="1">
      <c r="A119" s="53" t="s">
        <v>245</v>
      </c>
      <c r="B119" s="113"/>
      <c r="C119" s="22" t="s">
        <v>31</v>
      </c>
      <c r="D119" s="19" t="s">
        <v>42</v>
      </c>
      <c r="E119" s="19">
        <v>1</v>
      </c>
      <c r="F119" s="343">
        <f>'ОБЩИЙ ПРАЙС'!G119</f>
        <v>2.3</v>
      </c>
      <c r="G119" s="21">
        <v>20</v>
      </c>
      <c r="H119" s="344">
        <f t="shared" si="4"/>
        <v>2.76</v>
      </c>
      <c r="I119" s="8"/>
      <c r="J119" s="8"/>
    </row>
    <row r="120" spans="1:10" ht="20.25" customHeight="1">
      <c r="A120" s="57" t="s">
        <v>1053</v>
      </c>
      <c r="B120" s="581"/>
      <c r="C120" s="22" t="str">
        <f>'ОБЩИЙ ПРАЙС'!D120</f>
        <v>Малайзия</v>
      </c>
      <c r="D120" s="62" t="str">
        <f>'ОБЩИЙ ПРАЙС'!E120</f>
        <v>шт.</v>
      </c>
      <c r="E120" s="63">
        <f>'ОБЩИЙ ПРАЙС'!F120</f>
        <v>40</v>
      </c>
      <c r="F120" s="743">
        <f>'ОБЩИЙ ПРАЙС'!G120</f>
        <v>9.41</v>
      </c>
      <c r="G120" s="51">
        <f>'ОБЩИЙ ПРАЙС'!H120</f>
        <v>20</v>
      </c>
      <c r="H120" s="344">
        <f>'ОБЩИЙ ПРАЙС'!I120</f>
        <v>11.292</v>
      </c>
      <c r="I120" s="385"/>
      <c r="J120" s="8"/>
    </row>
    <row r="121" spans="1:10" ht="20.25" customHeight="1">
      <c r="A121" s="57" t="s">
        <v>246</v>
      </c>
      <c r="B121" s="123"/>
      <c r="C121" s="62" t="s">
        <v>67</v>
      </c>
      <c r="D121" s="63" t="s">
        <v>42</v>
      </c>
      <c r="E121" s="63">
        <v>15</v>
      </c>
      <c r="F121" s="343">
        <f>'ОБЩИЙ ПРАЙС'!G121</f>
        <v>8.15</v>
      </c>
      <c r="G121" s="51">
        <v>10</v>
      </c>
      <c r="H121" s="344">
        <f t="shared" si="4"/>
        <v>8.965</v>
      </c>
      <c r="I121" s="8"/>
      <c r="J121" s="8"/>
    </row>
    <row r="122" spans="1:10" ht="20.25" customHeight="1">
      <c r="A122" s="239" t="s">
        <v>318</v>
      </c>
      <c r="B122" s="240"/>
      <c r="C122" s="240"/>
      <c r="D122" s="240"/>
      <c r="E122" s="240"/>
      <c r="F122" s="240"/>
      <c r="G122" s="240"/>
      <c r="H122" s="240"/>
      <c r="I122" s="8"/>
      <c r="J122" s="8"/>
    </row>
    <row r="123" spans="1:10" ht="20.25" customHeight="1">
      <c r="A123" s="57" t="s">
        <v>169</v>
      </c>
      <c r="B123" s="123" t="s">
        <v>365</v>
      </c>
      <c r="C123" s="62" t="s">
        <v>73</v>
      </c>
      <c r="D123" s="63" t="s">
        <v>44</v>
      </c>
      <c r="E123" s="63">
        <v>12</v>
      </c>
      <c r="F123" s="343">
        <f>'ОБЩИЙ ПРАЙС'!G123</f>
        <v>3.63</v>
      </c>
      <c r="G123" s="51">
        <v>10</v>
      </c>
      <c r="H123" s="344">
        <f t="shared" si="4"/>
        <v>3.993</v>
      </c>
      <c r="I123" s="8"/>
      <c r="J123" s="8"/>
    </row>
    <row r="124" spans="1:8" ht="20.25" customHeight="1">
      <c r="A124" s="239" t="s">
        <v>437</v>
      </c>
      <c r="B124" s="240"/>
      <c r="C124" s="240"/>
      <c r="D124" s="240"/>
      <c r="E124" s="240"/>
      <c r="F124" s="240"/>
      <c r="G124" s="240"/>
      <c r="H124" s="240"/>
    </row>
    <row r="125" spans="1:256" s="8" customFormat="1" ht="20.25" customHeight="1">
      <c r="A125" s="53" t="s">
        <v>274</v>
      </c>
      <c r="B125" s="113" t="s">
        <v>376</v>
      </c>
      <c r="C125" s="22" t="s">
        <v>31</v>
      </c>
      <c r="D125" s="19" t="s">
        <v>44</v>
      </c>
      <c r="E125" s="19">
        <v>15</v>
      </c>
      <c r="F125" s="343">
        <f>'ОБЩИЙ ПРАЙС'!G125</f>
        <v>13.1</v>
      </c>
      <c r="G125" s="21">
        <v>10</v>
      </c>
      <c r="H125" s="348">
        <f t="shared" si="4"/>
        <v>14.41</v>
      </c>
      <c r="I125" s="5"/>
      <c r="J125" s="323"/>
      <c r="K125" s="324"/>
      <c r="L125" s="325"/>
      <c r="M125" s="325"/>
      <c r="N125" s="326"/>
      <c r="O125" s="327"/>
      <c r="P125" s="326"/>
      <c r="Q125" s="323"/>
      <c r="R125" s="323"/>
      <c r="S125" s="324"/>
      <c r="T125" s="325"/>
      <c r="U125" s="325"/>
      <c r="V125" s="326"/>
      <c r="W125" s="327"/>
      <c r="X125" s="326"/>
      <c r="Y125" s="323"/>
      <c r="Z125" s="323"/>
      <c r="AA125" s="324"/>
      <c r="AB125" s="325"/>
      <c r="AC125" s="325"/>
      <c r="AD125" s="326"/>
      <c r="AE125" s="327"/>
      <c r="AF125" s="326"/>
      <c r="AG125" s="323"/>
      <c r="AH125" s="323"/>
      <c r="AI125" s="324"/>
      <c r="AJ125" s="325"/>
      <c r="AK125" s="325"/>
      <c r="AL125" s="326"/>
      <c r="AM125" s="327"/>
      <c r="AN125" s="326"/>
      <c r="AO125" s="323"/>
      <c r="AP125" s="323"/>
      <c r="AQ125" s="324"/>
      <c r="AR125" s="325"/>
      <c r="AS125" s="325"/>
      <c r="AT125" s="326"/>
      <c r="AU125" s="327"/>
      <c r="AV125" s="326"/>
      <c r="AW125" s="323"/>
      <c r="AX125" s="323"/>
      <c r="AY125" s="324"/>
      <c r="AZ125" s="325"/>
      <c r="BA125" s="325"/>
      <c r="BB125" s="326"/>
      <c r="BC125" s="327"/>
      <c r="BD125" s="326"/>
      <c r="BE125" s="323"/>
      <c r="BF125" s="323"/>
      <c r="BG125" s="324"/>
      <c r="BH125" s="325"/>
      <c r="BI125" s="325"/>
      <c r="BJ125" s="326"/>
      <c r="BK125" s="327"/>
      <c r="BL125" s="326"/>
      <c r="BM125" s="323"/>
      <c r="BN125" s="323"/>
      <c r="BO125" s="324"/>
      <c r="BP125" s="325"/>
      <c r="BQ125" s="325"/>
      <c r="BR125" s="326"/>
      <c r="BS125" s="327"/>
      <c r="BT125" s="326"/>
      <c r="BU125" s="323"/>
      <c r="BV125" s="323"/>
      <c r="BW125" s="324"/>
      <c r="BX125" s="325"/>
      <c r="BY125" s="325"/>
      <c r="BZ125" s="326"/>
      <c r="CA125" s="327"/>
      <c r="CB125" s="326"/>
      <c r="CC125" s="323"/>
      <c r="CD125" s="323"/>
      <c r="CE125" s="324"/>
      <c r="CF125" s="325"/>
      <c r="CG125" s="325"/>
      <c r="CH125" s="326"/>
      <c r="CI125" s="327"/>
      <c r="CJ125" s="326"/>
      <c r="CK125" s="323"/>
      <c r="CL125" s="323"/>
      <c r="CM125" s="324"/>
      <c r="CN125" s="325"/>
      <c r="CO125" s="325"/>
      <c r="CP125" s="326"/>
      <c r="CQ125" s="327"/>
      <c r="CR125" s="326"/>
      <c r="CS125" s="323"/>
      <c r="CT125" s="323"/>
      <c r="CU125" s="324"/>
      <c r="CV125" s="325"/>
      <c r="CW125" s="325"/>
      <c r="CX125" s="326"/>
      <c r="CY125" s="327"/>
      <c r="CZ125" s="326"/>
      <c r="DA125" s="323"/>
      <c r="DB125" s="323"/>
      <c r="DC125" s="324"/>
      <c r="DD125" s="325"/>
      <c r="DE125" s="325"/>
      <c r="DF125" s="326"/>
      <c r="DG125" s="327"/>
      <c r="DH125" s="326"/>
      <c r="DI125" s="323"/>
      <c r="DJ125" s="323"/>
      <c r="DK125" s="324"/>
      <c r="DL125" s="325"/>
      <c r="DM125" s="325"/>
      <c r="DN125" s="326"/>
      <c r="DO125" s="327"/>
      <c r="DP125" s="326"/>
      <c r="DQ125" s="323"/>
      <c r="DR125" s="323"/>
      <c r="DS125" s="324"/>
      <c r="DT125" s="325"/>
      <c r="DU125" s="325"/>
      <c r="DV125" s="326"/>
      <c r="DW125" s="327"/>
      <c r="DX125" s="326"/>
      <c r="DY125" s="323"/>
      <c r="DZ125" s="323"/>
      <c r="EA125" s="324"/>
      <c r="EB125" s="325"/>
      <c r="EC125" s="325"/>
      <c r="ED125" s="326"/>
      <c r="EE125" s="327"/>
      <c r="EF125" s="326"/>
      <c r="EG125" s="323"/>
      <c r="EH125" s="323"/>
      <c r="EI125" s="324"/>
      <c r="EJ125" s="325"/>
      <c r="EK125" s="325"/>
      <c r="EL125" s="326"/>
      <c r="EM125" s="327"/>
      <c r="EN125" s="326"/>
      <c r="EO125" s="323"/>
      <c r="EP125" s="323"/>
      <c r="EQ125" s="324"/>
      <c r="ER125" s="325"/>
      <c r="ES125" s="325"/>
      <c r="ET125" s="326"/>
      <c r="EU125" s="327"/>
      <c r="EV125" s="326"/>
      <c r="EW125" s="323"/>
      <c r="EX125" s="323"/>
      <c r="EY125" s="324"/>
      <c r="EZ125" s="325"/>
      <c r="FA125" s="325"/>
      <c r="FB125" s="326"/>
      <c r="FC125" s="327"/>
      <c r="FD125" s="326"/>
      <c r="FE125" s="323"/>
      <c r="FF125" s="323"/>
      <c r="FG125" s="324"/>
      <c r="FH125" s="325"/>
      <c r="FI125" s="325"/>
      <c r="FJ125" s="326"/>
      <c r="FK125" s="327"/>
      <c r="FL125" s="326"/>
      <c r="FM125" s="323"/>
      <c r="FN125" s="323"/>
      <c r="FO125" s="324"/>
      <c r="FP125" s="325"/>
      <c r="FQ125" s="325"/>
      <c r="FR125" s="326"/>
      <c r="FS125" s="327"/>
      <c r="FT125" s="326"/>
      <c r="FU125" s="323"/>
      <c r="FV125" s="323"/>
      <c r="FW125" s="324"/>
      <c r="FX125" s="325"/>
      <c r="FY125" s="325"/>
      <c r="FZ125" s="326"/>
      <c r="GA125" s="327"/>
      <c r="GB125" s="326"/>
      <c r="GC125" s="323"/>
      <c r="GD125" s="323"/>
      <c r="GE125" s="324"/>
      <c r="GF125" s="325"/>
      <c r="GG125" s="325"/>
      <c r="GH125" s="326"/>
      <c r="GI125" s="327"/>
      <c r="GJ125" s="326"/>
      <c r="GK125" s="323"/>
      <c r="GL125" s="323"/>
      <c r="GM125" s="324"/>
      <c r="GN125" s="325"/>
      <c r="GO125" s="325"/>
      <c r="GP125" s="326"/>
      <c r="GQ125" s="327"/>
      <c r="GR125" s="326"/>
      <c r="GS125" s="323"/>
      <c r="GT125" s="323"/>
      <c r="GU125" s="324"/>
      <c r="GV125" s="325"/>
      <c r="GW125" s="325"/>
      <c r="GX125" s="326"/>
      <c r="GY125" s="327"/>
      <c r="GZ125" s="326"/>
      <c r="HA125" s="323"/>
      <c r="HB125" s="323"/>
      <c r="HC125" s="324"/>
      <c r="HD125" s="325"/>
      <c r="HE125" s="325"/>
      <c r="HF125" s="326"/>
      <c r="HG125" s="327"/>
      <c r="HH125" s="326"/>
      <c r="HI125" s="323"/>
      <c r="HJ125" s="323"/>
      <c r="HK125" s="324"/>
      <c r="HL125" s="325"/>
      <c r="HM125" s="325"/>
      <c r="HN125" s="326"/>
      <c r="HO125" s="327"/>
      <c r="HP125" s="326"/>
      <c r="HQ125" s="323"/>
      <c r="HR125" s="323"/>
      <c r="HS125" s="324"/>
      <c r="HT125" s="325"/>
      <c r="HU125" s="325"/>
      <c r="HV125" s="326"/>
      <c r="HW125" s="327"/>
      <c r="HX125" s="326"/>
      <c r="HY125" s="323"/>
      <c r="HZ125" s="323"/>
      <c r="IA125" s="324"/>
      <c r="IB125" s="325"/>
      <c r="IC125" s="325"/>
      <c r="ID125" s="326"/>
      <c r="IE125" s="327"/>
      <c r="IF125" s="326"/>
      <c r="IG125" s="323"/>
      <c r="IH125" s="323"/>
      <c r="II125" s="324"/>
      <c r="IJ125" s="325"/>
      <c r="IK125" s="325"/>
      <c r="IL125" s="326"/>
      <c r="IM125" s="327"/>
      <c r="IN125" s="326"/>
      <c r="IO125" s="323"/>
      <c r="IP125" s="323"/>
      <c r="IQ125" s="324"/>
      <c r="IR125" s="325"/>
      <c r="IS125" s="325"/>
      <c r="IT125" s="326"/>
      <c r="IU125" s="327"/>
      <c r="IV125" s="326"/>
    </row>
    <row r="126" spans="1:9" ht="20.25" customHeight="1" hidden="1">
      <c r="A126" s="57" t="s">
        <v>781</v>
      </c>
      <c r="B126" s="113" t="s">
        <v>376</v>
      </c>
      <c r="C126" s="62" t="s">
        <v>31</v>
      </c>
      <c r="D126" s="19" t="s">
        <v>44</v>
      </c>
      <c r="E126" s="63">
        <v>15</v>
      </c>
      <c r="F126" s="346">
        <v>13.1</v>
      </c>
      <c r="G126" s="51">
        <v>10</v>
      </c>
      <c r="H126" s="348">
        <f t="shared" si="4"/>
        <v>14.41</v>
      </c>
      <c r="I126" s="323"/>
    </row>
    <row r="127" spans="1:8" ht="20.25" customHeight="1">
      <c r="A127" s="57" t="s">
        <v>88</v>
      </c>
      <c r="B127" s="123"/>
      <c r="C127" s="62" t="s">
        <v>48</v>
      </c>
      <c r="D127" s="63" t="s">
        <v>59</v>
      </c>
      <c r="E127" s="63">
        <v>10</v>
      </c>
      <c r="F127" s="343">
        <f>'ОБЩИЙ ПРАЙС'!G127</f>
        <v>14.44</v>
      </c>
      <c r="G127" s="51">
        <v>10</v>
      </c>
      <c r="H127" s="348">
        <f t="shared" si="4"/>
        <v>15.884</v>
      </c>
    </row>
    <row r="128" spans="1:8" ht="20.25" customHeight="1">
      <c r="A128" s="239" t="s">
        <v>319</v>
      </c>
      <c r="B128" s="240"/>
      <c r="C128" s="240"/>
      <c r="D128" s="240"/>
      <c r="E128" s="240"/>
      <c r="F128" s="240"/>
      <c r="G128" s="240"/>
      <c r="H128" s="240"/>
    </row>
    <row r="129" spans="1:8" ht="20.25" customHeight="1" hidden="1">
      <c r="A129" s="131" t="s">
        <v>715</v>
      </c>
      <c r="B129" s="111"/>
      <c r="C129" s="112" t="s">
        <v>49</v>
      </c>
      <c r="D129" s="66" t="s">
        <v>43</v>
      </c>
      <c r="E129" s="66">
        <v>20</v>
      </c>
      <c r="F129" s="343">
        <f>'ОБЩИЙ ПРАЙС'!G129</f>
        <v>7.53</v>
      </c>
      <c r="G129" s="67">
        <v>10</v>
      </c>
      <c r="H129" s="348">
        <f t="shared" si="4"/>
        <v>8.283</v>
      </c>
    </row>
    <row r="130" spans="1:8" ht="20.25" customHeight="1">
      <c r="A130" s="131" t="str">
        <f>'ОБЩИЙ ПРАЙС'!A130</f>
        <v>Лапша из картофельной муки 1 уп./200 гр  </v>
      </c>
      <c r="B130" s="111"/>
      <c r="C130" s="22" t="s">
        <v>48</v>
      </c>
      <c r="D130" s="66" t="s">
        <v>43</v>
      </c>
      <c r="E130" s="66">
        <v>30</v>
      </c>
      <c r="F130" s="343">
        <f>'ОБЩИЙ ПРАЙС'!G130</f>
        <v>3.01</v>
      </c>
      <c r="G130" s="21">
        <v>10</v>
      </c>
      <c r="H130" s="348">
        <f t="shared" si="4"/>
        <v>3.311</v>
      </c>
    </row>
    <row r="131" spans="1:8" ht="20.25" customHeight="1">
      <c r="A131" s="53" t="s">
        <v>260</v>
      </c>
      <c r="B131" s="80" t="s">
        <v>377</v>
      </c>
      <c r="C131" s="22" t="s">
        <v>48</v>
      </c>
      <c r="D131" s="19" t="s">
        <v>44</v>
      </c>
      <c r="E131" s="19">
        <v>40</v>
      </c>
      <c r="F131" s="343">
        <f>'ОБЩИЙ ПРАЙС'!G131</f>
        <v>2.15</v>
      </c>
      <c r="G131" s="21">
        <v>10</v>
      </c>
      <c r="H131" s="348">
        <f t="shared" si="4"/>
        <v>2.3649999999999998</v>
      </c>
    </row>
    <row r="132" spans="1:8" ht="20.25" customHeight="1">
      <c r="A132" s="53" t="s">
        <v>222</v>
      </c>
      <c r="B132" s="80" t="s">
        <v>377</v>
      </c>
      <c r="C132" s="22" t="s">
        <v>48</v>
      </c>
      <c r="D132" s="19" t="s">
        <v>44</v>
      </c>
      <c r="E132" s="19">
        <v>40</v>
      </c>
      <c r="F132" s="343">
        <f>'ОБЩИЙ ПРАЙС'!G132</f>
        <v>2.15</v>
      </c>
      <c r="G132" s="21">
        <v>10</v>
      </c>
      <c r="H132" s="348">
        <f t="shared" si="4"/>
        <v>2.3649999999999998</v>
      </c>
    </row>
    <row r="133" spans="1:8" ht="20.25" customHeight="1" hidden="1">
      <c r="A133" s="53" t="s">
        <v>851</v>
      </c>
      <c r="B133" s="80"/>
      <c r="C133" s="22" t="s">
        <v>48</v>
      </c>
      <c r="D133" s="19" t="s">
        <v>44</v>
      </c>
      <c r="E133" s="19">
        <v>100</v>
      </c>
      <c r="F133" s="343">
        <f>'ОБЩИЙ ПРАЙС'!G133</f>
        <v>2.43</v>
      </c>
      <c r="G133" s="21">
        <v>10</v>
      </c>
      <c r="H133" s="348">
        <f>F133+F133*G133/100</f>
        <v>2.673</v>
      </c>
    </row>
    <row r="134" spans="1:8" ht="20.25" customHeight="1">
      <c r="A134" s="53" t="str">
        <f>'ОБЩИЙ ПРАЙС'!A134</f>
        <v>Лапша ЛОНГКАУ (классическая),  500 г.  </v>
      </c>
      <c r="B134" s="80"/>
      <c r="C134" s="22" t="s">
        <v>48</v>
      </c>
      <c r="D134" s="19" t="s">
        <v>44</v>
      </c>
      <c r="E134" s="19">
        <v>50</v>
      </c>
      <c r="F134" s="343">
        <f>'ОБЩИЙ ПРАЙС'!G134</f>
        <v>4.86</v>
      </c>
      <c r="G134" s="21">
        <v>10</v>
      </c>
      <c r="H134" s="348">
        <f>F134+F134*G134/100</f>
        <v>5.346</v>
      </c>
    </row>
    <row r="135" spans="1:8" ht="20.25" customHeight="1" hidden="1">
      <c r="A135" s="53" t="s">
        <v>160</v>
      </c>
      <c r="B135" s="80"/>
      <c r="C135" s="22" t="s">
        <v>48</v>
      </c>
      <c r="D135" s="19" t="s">
        <v>44</v>
      </c>
      <c r="E135" s="19">
        <v>8</v>
      </c>
      <c r="F135" s="343">
        <f>'ОБЩИЙ ПРАЙС'!G135</f>
        <v>4.18</v>
      </c>
      <c r="G135" s="21">
        <v>10</v>
      </c>
      <c r="H135" s="348">
        <f t="shared" si="4"/>
        <v>4.598</v>
      </c>
    </row>
    <row r="136" spans="1:8" ht="20.25" customHeight="1">
      <c r="A136" s="57" t="s">
        <v>221</v>
      </c>
      <c r="B136" s="152"/>
      <c r="C136" s="62" t="s">
        <v>48</v>
      </c>
      <c r="D136" s="63" t="s">
        <v>44</v>
      </c>
      <c r="E136" s="63">
        <v>8</v>
      </c>
      <c r="F136" s="346">
        <f>'ОБЩИЙ ПРАЙС'!G136</f>
        <v>3.09</v>
      </c>
      <c r="G136" s="51">
        <v>10</v>
      </c>
      <c r="H136" s="348">
        <f t="shared" si="4"/>
        <v>3.399</v>
      </c>
    </row>
    <row r="137" spans="1:8" ht="20.25" customHeight="1">
      <c r="A137" s="239" t="s">
        <v>320</v>
      </c>
      <c r="B137" s="240"/>
      <c r="C137" s="240"/>
      <c r="D137" s="240"/>
      <c r="E137" s="240"/>
      <c r="F137" s="240"/>
      <c r="G137" s="240"/>
      <c r="H137" s="240"/>
    </row>
    <row r="138" spans="1:8" ht="20.25" customHeight="1">
      <c r="A138" s="80" t="s">
        <v>119</v>
      </c>
      <c r="B138" s="80"/>
      <c r="C138" s="22" t="s">
        <v>48</v>
      </c>
      <c r="D138" s="19" t="s">
        <v>44</v>
      </c>
      <c r="E138" s="19">
        <v>200</v>
      </c>
      <c r="F138" s="343">
        <f>'ОБЩИЙ ПРАЙС'!G138</f>
        <v>3.92</v>
      </c>
      <c r="G138" s="21">
        <v>20</v>
      </c>
      <c r="H138" s="348">
        <f t="shared" si="4"/>
        <v>4.704</v>
      </c>
    </row>
    <row r="139" spans="1:8" ht="20.25" customHeight="1">
      <c r="A139" s="80" t="s">
        <v>170</v>
      </c>
      <c r="B139" s="80" t="s">
        <v>365</v>
      </c>
      <c r="C139" s="22" t="s">
        <v>48</v>
      </c>
      <c r="D139" s="19" t="s">
        <v>44</v>
      </c>
      <c r="E139" s="19">
        <v>12</v>
      </c>
      <c r="F139" s="343">
        <f>'ОБЩИЙ ПРАЙС'!G139</f>
        <v>3.04</v>
      </c>
      <c r="G139" s="21">
        <v>20</v>
      </c>
      <c r="H139" s="348">
        <f t="shared" si="4"/>
        <v>3.648</v>
      </c>
    </row>
    <row r="140" spans="1:8" ht="20.25" customHeight="1">
      <c r="A140" s="80" t="s">
        <v>121</v>
      </c>
      <c r="B140" s="80" t="s">
        <v>365</v>
      </c>
      <c r="C140" s="22" t="s">
        <v>48</v>
      </c>
      <c r="D140" s="19" t="s">
        <v>44</v>
      </c>
      <c r="E140" s="19">
        <v>16</v>
      </c>
      <c r="F140" s="343">
        <f>'ОБЩИЙ ПРАЙС'!G140</f>
        <v>1.82</v>
      </c>
      <c r="G140" s="21">
        <v>20</v>
      </c>
      <c r="H140" s="348">
        <f t="shared" si="4"/>
        <v>2.184</v>
      </c>
    </row>
    <row r="141" spans="1:8" ht="18">
      <c r="A141" s="80" t="s">
        <v>368</v>
      </c>
      <c r="B141" s="80"/>
      <c r="C141" s="22" t="s">
        <v>48</v>
      </c>
      <c r="D141" s="19" t="s">
        <v>39</v>
      </c>
      <c r="E141" s="19">
        <v>30</v>
      </c>
      <c r="F141" s="343">
        <f>'ОБЩИЙ ПРАЙС'!G141</f>
        <v>3.89</v>
      </c>
      <c r="G141" s="21">
        <v>20</v>
      </c>
      <c r="H141" s="348">
        <f t="shared" si="4"/>
        <v>4.668</v>
      </c>
    </row>
    <row r="142" spans="1:7" ht="19.5">
      <c r="A142" s="30"/>
      <c r="B142" s="31"/>
      <c r="C142" s="32"/>
      <c r="D142" s="32"/>
      <c r="E142" s="33"/>
      <c r="F142" s="34"/>
      <c r="G142" s="33"/>
    </row>
    <row r="143" spans="1:7" ht="18">
      <c r="A143" s="14" t="s">
        <v>263</v>
      </c>
      <c r="C143" s="6"/>
      <c r="D143" s="6"/>
      <c r="E143" s="93"/>
      <c r="F143" s="94"/>
      <c r="G143" s="93"/>
    </row>
    <row r="144" spans="1:7" ht="18.75">
      <c r="A144" s="15" t="s">
        <v>426</v>
      </c>
      <c r="C144" s="7"/>
      <c r="D144" s="7"/>
      <c r="E144" s="931"/>
      <c r="F144" s="932"/>
      <c r="G144" s="932"/>
    </row>
    <row r="145" spans="1:7" ht="18">
      <c r="A145" s="5" t="s">
        <v>93</v>
      </c>
      <c r="B145" s="5"/>
      <c r="E145" s="82"/>
      <c r="G145" s="5"/>
    </row>
    <row r="146" spans="2:7" ht="18">
      <c r="B146" s="5"/>
      <c r="E146" s="82"/>
      <c r="G146" s="5"/>
    </row>
    <row r="147" ht="18">
      <c r="E147" s="91"/>
    </row>
  </sheetData>
  <sheetProtection/>
  <mergeCells count="4">
    <mergeCell ref="A8:H8"/>
    <mergeCell ref="E144:G144"/>
    <mergeCell ref="D2:H2"/>
    <mergeCell ref="D4:H4"/>
  </mergeCells>
  <hyperlinks>
    <hyperlink ref="A7" r:id="rId1" display="www.facebook.com/restoracia"/>
    <hyperlink ref="A6" r:id="rId2" display="www.restoracia.by  "/>
  </hyperlinks>
  <printOptions/>
  <pageMargins left="0.3937007874015748" right="0.1968503937007874" top="0.15748031496062992" bottom="0.15748031496062992" header="0.5118110236220472" footer="0.11811023622047245"/>
  <pageSetup fitToHeight="2" horizontalDpi="600" verticalDpi="600" orientation="portrait" paperSize="9" scale="37" r:id="rId4"/>
  <rowBreaks count="1" manualBreakCount="1">
    <brk id="127" max="7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U135"/>
  <sheetViews>
    <sheetView view="pageBreakPreview" zoomScale="55" zoomScaleNormal="40" zoomScaleSheetLayoutView="55" workbookViewId="0" topLeftCell="A4">
      <selection activeCell="A46" sqref="A46"/>
    </sheetView>
  </sheetViews>
  <sheetFormatPr defaultColWidth="8.8515625" defaultRowHeight="12.75"/>
  <cols>
    <col min="1" max="1" width="117.57421875" style="5" customWidth="1"/>
    <col min="2" max="2" width="21.8515625" style="6" customWidth="1"/>
    <col min="3" max="3" width="29.7109375" style="5" customWidth="1"/>
    <col min="4" max="4" width="15.28125" style="5" customWidth="1"/>
    <col min="5" max="5" width="15.28125" style="91" customWidth="1"/>
    <col min="6" max="6" width="15.57421875" style="5" customWidth="1"/>
    <col min="7" max="7" width="10.421875" style="7" bestFit="1" customWidth="1"/>
    <col min="8" max="8" width="15.8515625" style="5" bestFit="1" customWidth="1"/>
    <col min="9" max="9" width="8.8515625" style="5" customWidth="1"/>
    <col min="10" max="16384" width="8.8515625" style="5" customWidth="1"/>
  </cols>
  <sheetData>
    <row r="1" spans="1:8" s="101" customFormat="1" ht="18.75">
      <c r="A1" s="95" t="s">
        <v>424</v>
      </c>
      <c r="B1" s="95"/>
      <c r="C1" s="89"/>
      <c r="D1" s="533"/>
      <c r="E1" s="89"/>
      <c r="F1" s="89"/>
      <c r="G1" s="223"/>
      <c r="H1" s="89"/>
    </row>
    <row r="2" spans="1:8" s="101" customFormat="1" ht="18.75">
      <c r="A2" s="95" t="s">
        <v>1010</v>
      </c>
      <c r="B2" s="95"/>
      <c r="C2" s="89"/>
      <c r="D2" s="926" t="s">
        <v>263</v>
      </c>
      <c r="E2" s="926"/>
      <c r="F2" s="926"/>
      <c r="G2" s="926"/>
      <c r="H2" s="926"/>
    </row>
    <row r="3" spans="1:8" s="101" customFormat="1" ht="18.75">
      <c r="A3" s="95" t="s">
        <v>638</v>
      </c>
      <c r="B3" s="95"/>
      <c r="E3" s="219"/>
      <c r="F3" s="219"/>
      <c r="G3" s="219"/>
      <c r="H3" s="219" t="s">
        <v>426</v>
      </c>
    </row>
    <row r="4" spans="1:8" s="101" customFormat="1" ht="18.75">
      <c r="A4" s="95" t="s">
        <v>849</v>
      </c>
      <c r="B4" s="95"/>
      <c r="C4" s="89"/>
      <c r="D4" s="926" t="s">
        <v>93</v>
      </c>
      <c r="E4" s="926"/>
      <c r="F4" s="926"/>
      <c r="G4" s="926"/>
      <c r="H4" s="926"/>
    </row>
    <row r="5" spans="1:3" s="101" customFormat="1" ht="18.75">
      <c r="A5" s="95" t="s">
        <v>873</v>
      </c>
      <c r="B5" s="95"/>
      <c r="C5" s="89"/>
    </row>
    <row r="6" spans="1:8" s="101" customFormat="1" ht="18.75">
      <c r="A6" s="95" t="s">
        <v>425</v>
      </c>
      <c r="B6" s="95"/>
      <c r="C6" s="533"/>
      <c r="D6" s="89"/>
      <c r="E6" s="89"/>
      <c r="F6" s="223"/>
      <c r="G6" s="89"/>
      <c r="H6" s="223"/>
    </row>
    <row r="7" spans="1:8" ht="18.75">
      <c r="A7" s="95" t="s">
        <v>423</v>
      </c>
      <c r="B7" s="82"/>
      <c r="C7" s="92"/>
      <c r="D7" s="82"/>
      <c r="E7" s="82"/>
      <c r="F7" s="91"/>
      <c r="G7" s="82"/>
      <c r="H7" s="106">
        <f>'ОБЩИЙ ПРАЙС'!I8</f>
        <v>43286</v>
      </c>
    </row>
    <row r="8" spans="1:8" ht="19.5" thickBot="1">
      <c r="A8" s="930" t="s">
        <v>141</v>
      </c>
      <c r="B8" s="930"/>
      <c r="C8" s="930"/>
      <c r="D8" s="930"/>
      <c r="E8" s="930"/>
      <c r="F8" s="930"/>
      <c r="G8" s="930"/>
      <c r="H8" s="930"/>
    </row>
    <row r="9" spans="1:8" ht="30.75" thickBot="1">
      <c r="A9" s="438" t="s">
        <v>35</v>
      </c>
      <c r="B9" s="439" t="s">
        <v>362</v>
      </c>
      <c r="C9" s="440" t="s">
        <v>50</v>
      </c>
      <c r="D9" s="440" t="s">
        <v>51</v>
      </c>
      <c r="E9" s="440" t="s">
        <v>309</v>
      </c>
      <c r="F9" s="441" t="s">
        <v>36</v>
      </c>
      <c r="G9" s="440" t="s">
        <v>427</v>
      </c>
      <c r="H9" s="442" t="s">
        <v>38</v>
      </c>
    </row>
    <row r="10" spans="1:8" ht="28.5" thickBot="1">
      <c r="A10" s="279" t="s">
        <v>324</v>
      </c>
      <c r="B10" s="138"/>
      <c r="C10" s="138"/>
      <c r="D10" s="138"/>
      <c r="E10" s="138"/>
      <c r="F10" s="138"/>
      <c r="G10" s="138"/>
      <c r="H10" s="257"/>
    </row>
    <row r="11" spans="1:8" ht="21" thickBot="1">
      <c r="A11" s="291" t="s">
        <v>432</v>
      </c>
      <c r="B11" s="259"/>
      <c r="C11" s="259"/>
      <c r="D11" s="259"/>
      <c r="E11" s="259"/>
      <c r="F11" s="259"/>
      <c r="G11" s="259"/>
      <c r="H11" s="259"/>
    </row>
    <row r="12" spans="1:8" ht="18.75">
      <c r="A12" s="143" t="s">
        <v>370</v>
      </c>
      <c r="B12" s="144"/>
      <c r="C12" s="144"/>
      <c r="D12" s="144"/>
      <c r="E12" s="144"/>
      <c r="F12" s="144"/>
      <c r="G12" s="144"/>
      <c r="H12" s="144"/>
    </row>
    <row r="13" spans="1:8" ht="18" hidden="1">
      <c r="A13" s="118" t="s">
        <v>355</v>
      </c>
      <c r="B13" s="170"/>
      <c r="C13" s="35" t="s">
        <v>73</v>
      </c>
      <c r="D13" s="36" t="s">
        <v>42</v>
      </c>
      <c r="E13" s="36">
        <v>20</v>
      </c>
      <c r="F13" s="96">
        <f>'ОБЩИЙ ПРАЙС'!G145</f>
        <v>167229.7</v>
      </c>
      <c r="G13" s="37">
        <v>10</v>
      </c>
      <c r="H13" s="24">
        <f aca="true" t="shared" si="0" ref="H13:H19">F13+F13*G13/100</f>
        <v>183952.67</v>
      </c>
    </row>
    <row r="14" spans="1:255" s="8" customFormat="1" ht="18" hidden="1">
      <c r="A14" s="142" t="s">
        <v>810</v>
      </c>
      <c r="B14" s="142"/>
      <c r="C14" s="18" t="s">
        <v>125</v>
      </c>
      <c r="D14" s="27" t="s">
        <v>42</v>
      </c>
      <c r="E14" s="425" t="s">
        <v>730</v>
      </c>
      <c r="F14" s="343">
        <v>25.98</v>
      </c>
      <c r="G14" s="21">
        <v>10</v>
      </c>
      <c r="H14" s="344">
        <f t="shared" si="0"/>
        <v>28.578</v>
      </c>
      <c r="I14" s="339"/>
      <c r="J14" s="340"/>
      <c r="K14" s="341"/>
      <c r="L14" s="342"/>
      <c r="M14" s="321"/>
      <c r="N14" s="337"/>
      <c r="O14" s="321"/>
      <c r="P14" s="339"/>
      <c r="Q14" s="339"/>
      <c r="R14" s="340"/>
      <c r="S14" s="341"/>
      <c r="T14" s="342"/>
      <c r="U14" s="321"/>
      <c r="V14" s="337"/>
      <c r="W14" s="321"/>
      <c r="X14" s="339"/>
      <c r="Y14" s="339"/>
      <c r="Z14" s="340"/>
      <c r="AA14" s="341"/>
      <c r="AB14" s="342"/>
      <c r="AC14" s="321"/>
      <c r="AD14" s="337"/>
      <c r="AE14" s="321"/>
      <c r="AF14" s="339"/>
      <c r="AG14" s="339"/>
      <c r="AH14" s="340"/>
      <c r="AI14" s="341"/>
      <c r="AJ14" s="342"/>
      <c r="AK14" s="321"/>
      <c r="AL14" s="337"/>
      <c r="AM14" s="321"/>
      <c r="AN14" s="339"/>
      <c r="AO14" s="339"/>
      <c r="AP14" s="340"/>
      <c r="AQ14" s="341"/>
      <c r="AR14" s="342"/>
      <c r="AS14" s="321"/>
      <c r="AT14" s="337"/>
      <c r="AU14" s="321"/>
      <c r="AV14" s="339"/>
      <c r="AW14" s="339"/>
      <c r="AX14" s="340"/>
      <c r="AY14" s="341"/>
      <c r="AZ14" s="342"/>
      <c r="BA14" s="321"/>
      <c r="BB14" s="337"/>
      <c r="BC14" s="321"/>
      <c r="BD14" s="339"/>
      <c r="BE14" s="339"/>
      <c r="BF14" s="340"/>
      <c r="BG14" s="341"/>
      <c r="BH14" s="342"/>
      <c r="BI14" s="321"/>
      <c r="BJ14" s="337"/>
      <c r="BK14" s="321"/>
      <c r="BL14" s="339"/>
      <c r="BM14" s="339"/>
      <c r="BN14" s="340"/>
      <c r="BO14" s="341"/>
      <c r="BP14" s="342"/>
      <c r="BQ14" s="321"/>
      <c r="BR14" s="337"/>
      <c r="BS14" s="321"/>
      <c r="BT14" s="339"/>
      <c r="BU14" s="339"/>
      <c r="BV14" s="340"/>
      <c r="BW14" s="341"/>
      <c r="BX14" s="342"/>
      <c r="BY14" s="321"/>
      <c r="BZ14" s="337"/>
      <c r="CA14" s="321"/>
      <c r="CB14" s="339"/>
      <c r="CC14" s="339"/>
      <c r="CD14" s="340"/>
      <c r="CE14" s="341"/>
      <c r="CF14" s="342"/>
      <c r="CG14" s="321"/>
      <c r="CH14" s="337"/>
      <c r="CI14" s="321"/>
      <c r="CJ14" s="339"/>
      <c r="CK14" s="339"/>
      <c r="CL14" s="340"/>
      <c r="CM14" s="341"/>
      <c r="CN14" s="342"/>
      <c r="CO14" s="321"/>
      <c r="CP14" s="337"/>
      <c r="CQ14" s="321"/>
      <c r="CR14" s="339"/>
      <c r="CS14" s="339"/>
      <c r="CT14" s="340"/>
      <c r="CU14" s="341"/>
      <c r="CV14" s="342"/>
      <c r="CW14" s="321"/>
      <c r="CX14" s="337"/>
      <c r="CY14" s="321"/>
      <c r="CZ14" s="339"/>
      <c r="DA14" s="339"/>
      <c r="DB14" s="340"/>
      <c r="DC14" s="341"/>
      <c r="DD14" s="342"/>
      <c r="DE14" s="321"/>
      <c r="DF14" s="337"/>
      <c r="DG14" s="321"/>
      <c r="DH14" s="339"/>
      <c r="DI14" s="339"/>
      <c r="DJ14" s="340"/>
      <c r="DK14" s="341"/>
      <c r="DL14" s="342"/>
      <c r="DM14" s="321"/>
      <c r="DN14" s="337"/>
      <c r="DO14" s="321"/>
      <c r="DP14" s="339"/>
      <c r="DQ14" s="339"/>
      <c r="DR14" s="340"/>
      <c r="DS14" s="341"/>
      <c r="DT14" s="342"/>
      <c r="DU14" s="321"/>
      <c r="DV14" s="337"/>
      <c r="DW14" s="321"/>
      <c r="DX14" s="339"/>
      <c r="DY14" s="339"/>
      <c r="DZ14" s="340"/>
      <c r="EA14" s="341"/>
      <c r="EB14" s="342"/>
      <c r="EC14" s="321"/>
      <c r="ED14" s="337"/>
      <c r="EE14" s="321"/>
      <c r="EF14" s="339"/>
      <c r="EG14" s="339"/>
      <c r="EH14" s="340"/>
      <c r="EI14" s="341"/>
      <c r="EJ14" s="342"/>
      <c r="EK14" s="321"/>
      <c r="EL14" s="337"/>
      <c r="EM14" s="321"/>
      <c r="EN14" s="339"/>
      <c r="EO14" s="339"/>
      <c r="EP14" s="340"/>
      <c r="EQ14" s="341"/>
      <c r="ER14" s="342"/>
      <c r="ES14" s="321"/>
      <c r="ET14" s="337"/>
      <c r="EU14" s="321"/>
      <c r="EV14" s="339"/>
      <c r="EW14" s="339"/>
      <c r="EX14" s="340"/>
      <c r="EY14" s="341"/>
      <c r="EZ14" s="342"/>
      <c r="FA14" s="321"/>
      <c r="FB14" s="337"/>
      <c r="FC14" s="321"/>
      <c r="FD14" s="339"/>
      <c r="FE14" s="339"/>
      <c r="FF14" s="340"/>
      <c r="FG14" s="341"/>
      <c r="FH14" s="342"/>
      <c r="FI14" s="321"/>
      <c r="FJ14" s="337"/>
      <c r="FK14" s="321"/>
      <c r="FL14" s="339"/>
      <c r="FM14" s="339"/>
      <c r="FN14" s="340"/>
      <c r="FO14" s="341"/>
      <c r="FP14" s="342"/>
      <c r="FQ14" s="321"/>
      <c r="FR14" s="337"/>
      <c r="FS14" s="321"/>
      <c r="FT14" s="339"/>
      <c r="FU14" s="339"/>
      <c r="FV14" s="340"/>
      <c r="FW14" s="341"/>
      <c r="FX14" s="342"/>
      <c r="FY14" s="321"/>
      <c r="FZ14" s="337"/>
      <c r="GA14" s="321"/>
      <c r="GB14" s="339"/>
      <c r="GC14" s="339"/>
      <c r="GD14" s="340"/>
      <c r="GE14" s="341"/>
      <c r="GF14" s="342"/>
      <c r="GG14" s="321"/>
      <c r="GH14" s="337"/>
      <c r="GI14" s="321"/>
      <c r="GJ14" s="339"/>
      <c r="GK14" s="339"/>
      <c r="GL14" s="340"/>
      <c r="GM14" s="341"/>
      <c r="GN14" s="342"/>
      <c r="GO14" s="321"/>
      <c r="GP14" s="337"/>
      <c r="GQ14" s="321"/>
      <c r="GR14" s="339"/>
      <c r="GS14" s="339"/>
      <c r="GT14" s="340"/>
      <c r="GU14" s="341"/>
      <c r="GV14" s="342"/>
      <c r="GW14" s="321"/>
      <c r="GX14" s="337"/>
      <c r="GY14" s="321"/>
      <c r="GZ14" s="339"/>
      <c r="HA14" s="339"/>
      <c r="HB14" s="340"/>
      <c r="HC14" s="341"/>
      <c r="HD14" s="342"/>
      <c r="HE14" s="321"/>
      <c r="HF14" s="337"/>
      <c r="HG14" s="321"/>
      <c r="HH14" s="339"/>
      <c r="HI14" s="339"/>
      <c r="HJ14" s="340"/>
      <c r="HK14" s="341"/>
      <c r="HL14" s="342"/>
      <c r="HM14" s="321"/>
      <c r="HN14" s="337"/>
      <c r="HO14" s="321"/>
      <c r="HP14" s="339"/>
      <c r="HQ14" s="339"/>
      <c r="HR14" s="340"/>
      <c r="HS14" s="341"/>
      <c r="HT14" s="342"/>
      <c r="HU14" s="321"/>
      <c r="HV14" s="337"/>
      <c r="HW14" s="321"/>
      <c r="HX14" s="339"/>
      <c r="HY14" s="339"/>
      <c r="HZ14" s="340"/>
      <c r="IA14" s="341"/>
      <c r="IB14" s="342"/>
      <c r="IC14" s="321"/>
      <c r="ID14" s="337"/>
      <c r="IE14" s="321"/>
      <c r="IF14" s="339"/>
      <c r="IG14" s="339"/>
      <c r="IH14" s="340"/>
      <c r="II14" s="341"/>
      <c r="IJ14" s="342"/>
      <c r="IK14" s="321"/>
      <c r="IL14" s="337"/>
      <c r="IM14" s="321"/>
      <c r="IN14" s="339"/>
      <c r="IO14" s="339"/>
      <c r="IP14" s="340"/>
      <c r="IQ14" s="341"/>
      <c r="IR14" s="342"/>
      <c r="IS14" s="321"/>
      <c r="IT14" s="337"/>
      <c r="IU14" s="321"/>
    </row>
    <row r="15" spans="1:255" s="8" customFormat="1" ht="18">
      <c r="A15" s="423" t="s">
        <v>1091</v>
      </c>
      <c r="B15" s="294"/>
      <c r="C15" s="261" t="str">
        <f>'ОБЩИЙ ПРАЙС'!D147</f>
        <v>Норвегия/Беларусь</v>
      </c>
      <c r="D15" s="262" t="s">
        <v>42</v>
      </c>
      <c r="E15" s="424" t="s">
        <v>710</v>
      </c>
      <c r="F15" s="372">
        <f>'ОБЩИЙ ПРАЙС'!G147</f>
        <v>30</v>
      </c>
      <c r="G15" s="214">
        <v>10</v>
      </c>
      <c r="H15" s="372">
        <f t="shared" si="0"/>
        <v>33</v>
      </c>
      <c r="I15" s="339"/>
      <c r="J15" s="340"/>
      <c r="K15" s="341"/>
      <c r="L15" s="342"/>
      <c r="M15" s="321"/>
      <c r="N15" s="337"/>
      <c r="O15" s="321"/>
      <c r="P15" s="339"/>
      <c r="Q15" s="339"/>
      <c r="R15" s="340"/>
      <c r="S15" s="341"/>
      <c r="T15" s="342"/>
      <c r="U15" s="321"/>
      <c r="V15" s="337"/>
      <c r="W15" s="321"/>
      <c r="X15" s="339"/>
      <c r="Y15" s="339"/>
      <c r="Z15" s="340"/>
      <c r="AA15" s="341"/>
      <c r="AB15" s="342"/>
      <c r="AC15" s="321"/>
      <c r="AD15" s="337"/>
      <c r="AE15" s="321"/>
      <c r="AF15" s="339"/>
      <c r="AG15" s="339"/>
      <c r="AH15" s="340"/>
      <c r="AI15" s="341"/>
      <c r="AJ15" s="342"/>
      <c r="AK15" s="321"/>
      <c r="AL15" s="337"/>
      <c r="AM15" s="321"/>
      <c r="AN15" s="339"/>
      <c r="AO15" s="339"/>
      <c r="AP15" s="340"/>
      <c r="AQ15" s="341"/>
      <c r="AR15" s="342"/>
      <c r="AS15" s="321"/>
      <c r="AT15" s="337"/>
      <c r="AU15" s="321"/>
      <c r="AV15" s="339"/>
      <c r="AW15" s="339"/>
      <c r="AX15" s="340"/>
      <c r="AY15" s="341"/>
      <c r="AZ15" s="342"/>
      <c r="BA15" s="321"/>
      <c r="BB15" s="337"/>
      <c r="BC15" s="321"/>
      <c r="BD15" s="339"/>
      <c r="BE15" s="339"/>
      <c r="BF15" s="340"/>
      <c r="BG15" s="341"/>
      <c r="BH15" s="342"/>
      <c r="BI15" s="321"/>
      <c r="BJ15" s="337"/>
      <c r="BK15" s="321"/>
      <c r="BL15" s="339"/>
      <c r="BM15" s="339"/>
      <c r="BN15" s="340"/>
      <c r="BO15" s="341"/>
      <c r="BP15" s="342"/>
      <c r="BQ15" s="321"/>
      <c r="BR15" s="337"/>
      <c r="BS15" s="321"/>
      <c r="BT15" s="339"/>
      <c r="BU15" s="339"/>
      <c r="BV15" s="340"/>
      <c r="BW15" s="341"/>
      <c r="BX15" s="342"/>
      <c r="BY15" s="321"/>
      <c r="BZ15" s="337"/>
      <c r="CA15" s="321"/>
      <c r="CB15" s="339"/>
      <c r="CC15" s="339"/>
      <c r="CD15" s="340"/>
      <c r="CE15" s="341"/>
      <c r="CF15" s="342"/>
      <c r="CG15" s="321"/>
      <c r="CH15" s="337"/>
      <c r="CI15" s="321"/>
      <c r="CJ15" s="339"/>
      <c r="CK15" s="339"/>
      <c r="CL15" s="340"/>
      <c r="CM15" s="341"/>
      <c r="CN15" s="342"/>
      <c r="CO15" s="321"/>
      <c r="CP15" s="337"/>
      <c r="CQ15" s="321"/>
      <c r="CR15" s="339"/>
      <c r="CS15" s="339"/>
      <c r="CT15" s="340"/>
      <c r="CU15" s="341"/>
      <c r="CV15" s="342"/>
      <c r="CW15" s="321"/>
      <c r="CX15" s="337"/>
      <c r="CY15" s="321"/>
      <c r="CZ15" s="339"/>
      <c r="DA15" s="339"/>
      <c r="DB15" s="340"/>
      <c r="DC15" s="341"/>
      <c r="DD15" s="342"/>
      <c r="DE15" s="321"/>
      <c r="DF15" s="337"/>
      <c r="DG15" s="321"/>
      <c r="DH15" s="339"/>
      <c r="DI15" s="339"/>
      <c r="DJ15" s="340"/>
      <c r="DK15" s="341"/>
      <c r="DL15" s="342"/>
      <c r="DM15" s="321"/>
      <c r="DN15" s="337"/>
      <c r="DO15" s="321"/>
      <c r="DP15" s="339"/>
      <c r="DQ15" s="339"/>
      <c r="DR15" s="340"/>
      <c r="DS15" s="341"/>
      <c r="DT15" s="342"/>
      <c r="DU15" s="321"/>
      <c r="DV15" s="337"/>
      <c r="DW15" s="321"/>
      <c r="DX15" s="339"/>
      <c r="DY15" s="339"/>
      <c r="DZ15" s="340"/>
      <c r="EA15" s="341"/>
      <c r="EB15" s="342"/>
      <c r="EC15" s="321"/>
      <c r="ED15" s="337"/>
      <c r="EE15" s="321"/>
      <c r="EF15" s="339"/>
      <c r="EG15" s="339"/>
      <c r="EH15" s="340"/>
      <c r="EI15" s="341"/>
      <c r="EJ15" s="342"/>
      <c r="EK15" s="321"/>
      <c r="EL15" s="337"/>
      <c r="EM15" s="321"/>
      <c r="EN15" s="339"/>
      <c r="EO15" s="339"/>
      <c r="EP15" s="340"/>
      <c r="EQ15" s="341"/>
      <c r="ER15" s="342"/>
      <c r="ES15" s="321"/>
      <c r="ET15" s="337"/>
      <c r="EU15" s="321"/>
      <c r="EV15" s="339"/>
      <c r="EW15" s="339"/>
      <c r="EX15" s="340"/>
      <c r="EY15" s="341"/>
      <c r="EZ15" s="342"/>
      <c r="FA15" s="321"/>
      <c r="FB15" s="337"/>
      <c r="FC15" s="321"/>
      <c r="FD15" s="339"/>
      <c r="FE15" s="339"/>
      <c r="FF15" s="340"/>
      <c r="FG15" s="341"/>
      <c r="FH15" s="342"/>
      <c r="FI15" s="321"/>
      <c r="FJ15" s="337"/>
      <c r="FK15" s="321"/>
      <c r="FL15" s="339"/>
      <c r="FM15" s="339"/>
      <c r="FN15" s="340"/>
      <c r="FO15" s="341"/>
      <c r="FP15" s="342"/>
      <c r="FQ15" s="321"/>
      <c r="FR15" s="337"/>
      <c r="FS15" s="321"/>
      <c r="FT15" s="339"/>
      <c r="FU15" s="339"/>
      <c r="FV15" s="340"/>
      <c r="FW15" s="341"/>
      <c r="FX15" s="342"/>
      <c r="FY15" s="321"/>
      <c r="FZ15" s="337"/>
      <c r="GA15" s="321"/>
      <c r="GB15" s="339"/>
      <c r="GC15" s="339"/>
      <c r="GD15" s="340"/>
      <c r="GE15" s="341"/>
      <c r="GF15" s="342"/>
      <c r="GG15" s="321"/>
      <c r="GH15" s="337"/>
      <c r="GI15" s="321"/>
      <c r="GJ15" s="339"/>
      <c r="GK15" s="339"/>
      <c r="GL15" s="340"/>
      <c r="GM15" s="341"/>
      <c r="GN15" s="342"/>
      <c r="GO15" s="321"/>
      <c r="GP15" s="337"/>
      <c r="GQ15" s="321"/>
      <c r="GR15" s="339"/>
      <c r="GS15" s="339"/>
      <c r="GT15" s="340"/>
      <c r="GU15" s="341"/>
      <c r="GV15" s="342"/>
      <c r="GW15" s="321"/>
      <c r="GX15" s="337"/>
      <c r="GY15" s="321"/>
      <c r="GZ15" s="339"/>
      <c r="HA15" s="339"/>
      <c r="HB15" s="340"/>
      <c r="HC15" s="341"/>
      <c r="HD15" s="342"/>
      <c r="HE15" s="321"/>
      <c r="HF15" s="337"/>
      <c r="HG15" s="321"/>
      <c r="HH15" s="339"/>
      <c r="HI15" s="339"/>
      <c r="HJ15" s="340"/>
      <c r="HK15" s="341"/>
      <c r="HL15" s="342"/>
      <c r="HM15" s="321"/>
      <c r="HN15" s="337"/>
      <c r="HO15" s="321"/>
      <c r="HP15" s="339"/>
      <c r="HQ15" s="339"/>
      <c r="HR15" s="340"/>
      <c r="HS15" s="341"/>
      <c r="HT15" s="342"/>
      <c r="HU15" s="321"/>
      <c r="HV15" s="337"/>
      <c r="HW15" s="321"/>
      <c r="HX15" s="339"/>
      <c r="HY15" s="339"/>
      <c r="HZ15" s="340"/>
      <c r="IA15" s="341"/>
      <c r="IB15" s="342"/>
      <c r="IC15" s="321"/>
      <c r="ID15" s="337"/>
      <c r="IE15" s="321"/>
      <c r="IF15" s="339"/>
      <c r="IG15" s="339"/>
      <c r="IH15" s="340"/>
      <c r="II15" s="341"/>
      <c r="IJ15" s="342"/>
      <c r="IK15" s="321"/>
      <c r="IL15" s="337"/>
      <c r="IM15" s="321"/>
      <c r="IN15" s="339"/>
      <c r="IO15" s="339"/>
      <c r="IP15" s="340"/>
      <c r="IQ15" s="341"/>
      <c r="IR15" s="342"/>
      <c r="IS15" s="321"/>
      <c r="IT15" s="337"/>
      <c r="IU15" s="321"/>
    </row>
    <row r="16" spans="1:8" ht="18">
      <c r="A16" s="115" t="s">
        <v>505</v>
      </c>
      <c r="B16" s="142"/>
      <c r="C16" s="18" t="s">
        <v>130</v>
      </c>
      <c r="D16" s="27" t="s">
        <v>42</v>
      </c>
      <c r="E16" s="27">
        <v>5</v>
      </c>
      <c r="F16" s="343">
        <f>'ОБЩИЙ ПРАЙС'!G148</f>
        <v>25.21</v>
      </c>
      <c r="G16" s="21">
        <v>10</v>
      </c>
      <c r="H16" s="372">
        <f t="shared" si="0"/>
        <v>27.731</v>
      </c>
    </row>
    <row r="17" spans="1:8" ht="18">
      <c r="A17" s="115" t="s">
        <v>1074</v>
      </c>
      <c r="B17" s="142"/>
      <c r="C17" s="18" t="s">
        <v>130</v>
      </c>
      <c r="D17" s="27" t="s">
        <v>42</v>
      </c>
      <c r="E17" s="27">
        <v>5</v>
      </c>
      <c r="F17" s="343">
        <f>'ОБЩИЙ ПРАЙС'!G149</f>
        <v>25.21</v>
      </c>
      <c r="G17" s="21">
        <v>10</v>
      </c>
      <c r="H17" s="348">
        <f t="shared" si="0"/>
        <v>27.731</v>
      </c>
    </row>
    <row r="18" spans="1:8" ht="18" hidden="1">
      <c r="A18" s="196" t="s">
        <v>509</v>
      </c>
      <c r="B18" s="200"/>
      <c r="C18" s="49" t="s">
        <v>130</v>
      </c>
      <c r="D18" s="50" t="s">
        <v>42</v>
      </c>
      <c r="E18" s="50">
        <v>5</v>
      </c>
      <c r="F18" s="343">
        <f>'ОБЩИЙ ПРАЙС'!G150</f>
        <v>23.52</v>
      </c>
      <c r="G18" s="51">
        <v>10</v>
      </c>
      <c r="H18" s="348">
        <f t="shared" si="0"/>
        <v>25.872</v>
      </c>
    </row>
    <row r="19" spans="1:10" ht="20.25">
      <c r="A19" s="196" t="s">
        <v>192</v>
      </c>
      <c r="B19" s="200"/>
      <c r="C19" s="49" t="s">
        <v>1424</v>
      </c>
      <c r="D19" s="50" t="s">
        <v>42</v>
      </c>
      <c r="E19" s="417" t="str">
        <f>'ОБЩИЙ ПРАЙС'!F151</f>
        <v>5/10</v>
      </c>
      <c r="F19" s="346">
        <f>'ОБЩИЙ ПРАЙС'!G151</f>
        <v>14.8</v>
      </c>
      <c r="G19" s="51">
        <v>10</v>
      </c>
      <c r="H19" s="349">
        <f t="shared" si="0"/>
        <v>16.28</v>
      </c>
      <c r="I19" s="78"/>
      <c r="J19" s="78"/>
    </row>
    <row r="20" spans="1:8" ht="18.75">
      <c r="A20" s="301" t="s">
        <v>371</v>
      </c>
      <c r="B20" s="240"/>
      <c r="C20" s="240"/>
      <c r="D20" s="240"/>
      <c r="E20" s="240"/>
      <c r="F20" s="240"/>
      <c r="G20" s="240"/>
      <c r="H20" s="240"/>
    </row>
    <row r="21" spans="1:8" ht="18" hidden="1">
      <c r="A21" s="216" t="str">
        <f>'ОБЩИЙ ПРАЙС'!A153</f>
        <v>Семга ФИЛЕ п/ф НА КОЖЕ замороженная полим. упак.</v>
      </c>
      <c r="B21" s="216"/>
      <c r="C21" s="39" t="str">
        <f>'ОБЩИЙ ПРАЙС'!D153</f>
        <v>Норвегия</v>
      </c>
      <c r="D21" s="39" t="str">
        <f>'ОБЩИЙ ПРАЙС'!E153</f>
        <v>кг.</v>
      </c>
      <c r="E21" s="39">
        <f>'ОБЩИЙ ПРАЙС'!F153</f>
        <v>5</v>
      </c>
      <c r="F21" s="343">
        <f>'ОБЩИЙ ПРАЙС'!G153</f>
        <v>41.4</v>
      </c>
      <c r="G21" s="39">
        <f>'ОБЩИЙ ПРАЙС'!H153</f>
        <v>10</v>
      </c>
      <c r="H21" s="343">
        <f>F21+F21*G21/100</f>
        <v>45.54</v>
      </c>
    </row>
    <row r="22" spans="1:8" ht="18">
      <c r="A22" s="217" t="str">
        <f>'ОБЩИЙ ПРАЙС'!A154</f>
        <v>УГОРЬ ЖАРЕНЫЙ в соусе,  замороженный в/сорт 10-11 oz</v>
      </c>
      <c r="B22" s="218"/>
      <c r="C22" s="74" t="s">
        <v>48</v>
      </c>
      <c r="D22" s="77" t="s">
        <v>42</v>
      </c>
      <c r="E22" s="77">
        <v>10</v>
      </c>
      <c r="F22" s="345">
        <f>'ОБЩИЙ ПРАЙС'!G154</f>
        <v>66.91</v>
      </c>
      <c r="G22" s="67">
        <v>10</v>
      </c>
      <c r="H22" s="347">
        <f>F22+F22*G22/100</f>
        <v>73.601</v>
      </c>
    </row>
    <row r="23" spans="1:8" ht="18" hidden="1">
      <c r="A23" s="217" t="str">
        <f>'ОБЩИЙ ПРАЙС'!A155</f>
        <v>Филе лосося атл. с/м TRIM D, 1800-2500 г NEW</v>
      </c>
      <c r="B23" s="294"/>
      <c r="C23" s="261" t="s">
        <v>125</v>
      </c>
      <c r="D23" s="262" t="s">
        <v>42</v>
      </c>
      <c r="E23" s="262" t="s">
        <v>740</v>
      </c>
      <c r="F23" s="371">
        <f>'ОБЩИЙ ПРАЙС'!G155</f>
        <v>38</v>
      </c>
      <c r="G23" s="214">
        <v>10</v>
      </c>
      <c r="H23" s="399">
        <f aca="true" t="shared" si="1" ref="H23:H40">F23+F23*G23/100</f>
        <v>41.8</v>
      </c>
    </row>
    <row r="24" spans="1:8" ht="18">
      <c r="A24" s="217" t="str">
        <f>'ОБЩИЙ ПРАЙС'!A156</f>
        <v>Угорь жареный (филе) замороженный в соусе в вак. уп.</v>
      </c>
      <c r="B24" s="218"/>
      <c r="C24" s="74" t="str">
        <f>'ОБЩИЙ ПРАЙС'!D156</f>
        <v>РФ</v>
      </c>
      <c r="D24" s="77" t="str">
        <f>'ОБЩИЙ ПРАЙС'!E156</f>
        <v>кг.</v>
      </c>
      <c r="E24" s="77">
        <f>'ОБЩИЙ ПРАЙС'!F156</f>
        <v>5.165</v>
      </c>
      <c r="F24" s="345">
        <f>'ОБЩИЙ ПРАЙС'!G156</f>
        <v>48.67</v>
      </c>
      <c r="G24" s="67">
        <f>'ОБЩИЙ ПРАЙС'!H156</f>
        <v>10</v>
      </c>
      <c r="H24" s="347">
        <f>'ОБЩИЙ ПРАЙС'!I156</f>
        <v>53.537000000000006</v>
      </c>
    </row>
    <row r="25" spans="1:8" ht="18">
      <c r="A25" s="115" t="str">
        <f>'ОБЩИЙ ПРАЙС'!A157</f>
        <v>Лосось филе с кожей ТРИМ D 1500-2500 заморож.</v>
      </c>
      <c r="B25" s="142"/>
      <c r="C25" s="18" t="str">
        <f>'ОБЩИЙ ПРАЙС'!D157</f>
        <v>Норвегия/РБ</v>
      </c>
      <c r="D25" s="27" t="str">
        <f>'ОБЩИЙ ПРАЙС'!E157</f>
        <v>кг.</v>
      </c>
      <c r="E25" s="27">
        <f>'ОБЩИЙ ПРАЙС'!F157</f>
        <v>12</v>
      </c>
      <c r="F25" s="343">
        <f>'ОБЩИЙ ПРАЙС'!G157</f>
        <v>42.24</v>
      </c>
      <c r="G25" s="21">
        <f>'ОБЩИЙ ПРАЙС'!H157</f>
        <v>10</v>
      </c>
      <c r="H25" s="348">
        <f>'ОБЩИЙ ПРАЙС'!I157</f>
        <v>46.464</v>
      </c>
    </row>
    <row r="26" spans="1:8" ht="18">
      <c r="A26" s="422" t="str">
        <f>'ОБЩИЙ ПРАЙС'!A158</f>
        <v>Лосось филе ПОДКОПЧЕН. (упак. под вакуум) охладж.</v>
      </c>
      <c r="B26" s="294"/>
      <c r="C26" s="261" t="str">
        <f>'ОБЩИЙ ПРАЙС'!D158</f>
        <v>Норвегия/РБ</v>
      </c>
      <c r="D26" s="262" t="str">
        <f>'ОБЩИЙ ПРАЙС'!E158</f>
        <v>кг.</v>
      </c>
      <c r="E26" s="262">
        <f>'ОБЩИЙ ПРАЙС'!F158</f>
        <v>13</v>
      </c>
      <c r="F26" s="371">
        <f>'ОБЩИЙ ПРАЙС'!G158</f>
        <v>45</v>
      </c>
      <c r="G26" s="214">
        <f>'ОБЩИЙ ПРАЙС'!H158</f>
        <v>10</v>
      </c>
      <c r="H26" s="399">
        <f>'ОБЩИЙ ПРАЙС'!I158</f>
        <v>49.5</v>
      </c>
    </row>
    <row r="27" spans="1:8" ht="18">
      <c r="A27" s="422" t="s">
        <v>1350</v>
      </c>
      <c r="B27" s="294"/>
      <c r="C27" s="261" t="str">
        <f>'ОБЩИЙ ПРАЙС'!D159</f>
        <v>Норвегия/РБ</v>
      </c>
      <c r="D27" s="262" t="str">
        <f>'ОБЩИЙ ПРАЙС'!E159</f>
        <v>кг.</v>
      </c>
      <c r="E27" s="262">
        <f>'ОБЩИЙ ПРАЙС'!F159</f>
        <v>15</v>
      </c>
      <c r="F27" s="371">
        <f>'ОБЩИЙ ПРАЙС'!G159</f>
        <v>42.5</v>
      </c>
      <c r="G27" s="214">
        <f>'ОБЩИЙ ПРАЙС'!H159</f>
        <v>10</v>
      </c>
      <c r="H27" s="399">
        <f>'ОБЩИЙ ПРАЙС'!I159</f>
        <v>46.75</v>
      </c>
    </row>
    <row r="28" spans="1:8" ht="18">
      <c r="A28" s="115" t="s">
        <v>89</v>
      </c>
      <c r="B28" s="142"/>
      <c r="C28" s="18" t="s">
        <v>48</v>
      </c>
      <c r="D28" s="27" t="s">
        <v>42</v>
      </c>
      <c r="E28" s="27">
        <v>10</v>
      </c>
      <c r="F28" s="343">
        <f>'ОБЩИЙ ПРАЙС'!G160</f>
        <v>17.69</v>
      </c>
      <c r="G28" s="21">
        <v>10</v>
      </c>
      <c r="H28" s="348">
        <f t="shared" si="1"/>
        <v>19.459000000000003</v>
      </c>
    </row>
    <row r="29" spans="1:8" ht="18">
      <c r="A29" s="115" t="s">
        <v>847</v>
      </c>
      <c r="B29" s="142"/>
      <c r="C29" s="18" t="s">
        <v>1356</v>
      </c>
      <c r="D29" s="27" t="s">
        <v>42</v>
      </c>
      <c r="E29" s="119" t="s">
        <v>723</v>
      </c>
      <c r="F29" s="343">
        <f>'ОБЩИЙ ПРАЙС'!G161</f>
        <v>47.18</v>
      </c>
      <c r="G29" s="21">
        <v>10</v>
      </c>
      <c r="H29" s="348">
        <f t="shared" si="1"/>
        <v>51.897999999999996</v>
      </c>
    </row>
    <row r="30" spans="1:8" ht="18">
      <c r="A30" s="862" t="str">
        <f>'ОБЩИЙ ПРАЙС'!A162</f>
        <v>Тунец филе Еллоуфин 2-5 кг</v>
      </c>
      <c r="B30" s="866"/>
      <c r="C30" s="662" t="s">
        <v>101</v>
      </c>
      <c r="D30" s="664" t="s">
        <v>42</v>
      </c>
      <c r="E30" s="865" t="s">
        <v>1354</v>
      </c>
      <c r="F30" s="559">
        <f>'ОБЩИЙ ПРАЙС'!G162</f>
        <v>41.68</v>
      </c>
      <c r="G30" s="665">
        <v>10</v>
      </c>
      <c r="H30" s="666">
        <f t="shared" si="1"/>
        <v>45.848</v>
      </c>
    </row>
    <row r="31" spans="1:8" ht="18">
      <c r="A31" s="115" t="s">
        <v>265</v>
      </c>
      <c r="B31" s="142"/>
      <c r="C31" s="18" t="s">
        <v>130</v>
      </c>
      <c r="D31" s="27" t="s">
        <v>42</v>
      </c>
      <c r="E31" s="27">
        <v>5</v>
      </c>
      <c r="F31" s="343">
        <f>'ОБЩИЙ ПРАЙС'!G163</f>
        <v>43.84</v>
      </c>
      <c r="G31" s="21">
        <v>10</v>
      </c>
      <c r="H31" s="348">
        <f t="shared" si="1"/>
        <v>48.224000000000004</v>
      </c>
    </row>
    <row r="32" spans="1:8" ht="18">
      <c r="A32" s="115" t="s">
        <v>266</v>
      </c>
      <c r="B32" s="142"/>
      <c r="C32" s="18" t="s">
        <v>130</v>
      </c>
      <c r="D32" s="27" t="s">
        <v>42</v>
      </c>
      <c r="E32" s="27">
        <v>5</v>
      </c>
      <c r="F32" s="343">
        <v>45.83</v>
      </c>
      <c r="G32" s="21">
        <v>10</v>
      </c>
      <c r="H32" s="348">
        <f t="shared" si="1"/>
        <v>50.413</v>
      </c>
    </row>
    <row r="33" spans="1:8" ht="18" hidden="1">
      <c r="A33" s="115" t="s">
        <v>510</v>
      </c>
      <c r="B33" s="142"/>
      <c r="C33" s="18" t="s">
        <v>63</v>
      </c>
      <c r="D33" s="27" t="s">
        <v>42</v>
      </c>
      <c r="E33" s="27" t="s">
        <v>639</v>
      </c>
      <c r="F33" s="343">
        <f>'ОБЩИЙ ПРАЙС'!G165</f>
        <v>18.62</v>
      </c>
      <c r="G33" s="21">
        <v>10</v>
      </c>
      <c r="H33" s="348">
        <f t="shared" si="1"/>
        <v>20.482</v>
      </c>
    </row>
    <row r="34" spans="1:10" ht="18">
      <c r="A34" s="115" t="str">
        <f>'ОБЩИЙ ПРАЙС'!A166</f>
        <v>Треска филе б/к с/м 450-900г, блок ~6,81кг</v>
      </c>
      <c r="B34" s="142"/>
      <c r="C34" s="18" t="str">
        <f>'ОБЩИЙ ПРАЙС'!D166</f>
        <v>Россия</v>
      </c>
      <c r="D34" s="27" t="str">
        <f>'ОБЩИЙ ПРАЙС'!E166</f>
        <v>кг.</v>
      </c>
      <c r="E34" s="27">
        <f>'ОБЩИЙ ПРАЙС'!F166</f>
        <v>20.43</v>
      </c>
      <c r="F34" s="343">
        <f>'ОБЩИЙ ПРАЙС'!G166</f>
        <v>19.33</v>
      </c>
      <c r="G34" s="21">
        <f>'ОБЩИЙ ПРАЙС'!H166</f>
        <v>10</v>
      </c>
      <c r="H34" s="344">
        <f>'ОБЩИЙ ПРАЙС'!I166</f>
        <v>21.262999999999998</v>
      </c>
      <c r="I34" s="8"/>
      <c r="J34" s="8"/>
    </row>
    <row r="35" spans="1:10" ht="18" hidden="1">
      <c r="A35" s="115" t="str">
        <f>'ОБЩИЙ ПРАЙС'!A167</f>
        <v>Треска филе б/к (450-900 1/17,24кг (Мурманск))</v>
      </c>
      <c r="B35" s="142"/>
      <c r="C35" s="18" t="str">
        <f>'ОБЩИЙ ПРАЙС'!D167</f>
        <v>Россия</v>
      </c>
      <c r="D35" s="27" t="str">
        <f>'ОБЩИЙ ПРАЙС'!E167</f>
        <v>кг.</v>
      </c>
      <c r="E35" s="27">
        <f>'ОБЩИЙ ПРАЙС'!F167</f>
        <v>17.24</v>
      </c>
      <c r="F35" s="343">
        <f>'ОБЩИЙ ПРАЙС'!G167</f>
        <v>19.33</v>
      </c>
      <c r="G35" s="21">
        <f>'ОБЩИЙ ПРАЙС'!H167</f>
        <v>10</v>
      </c>
      <c r="H35" s="344">
        <f>'ОБЩИЙ ПРАЙС'!I167</f>
        <v>21.262999999999998</v>
      </c>
      <c r="I35" s="8"/>
      <c r="J35" s="8"/>
    </row>
    <row r="36" spans="1:10" ht="18" hidden="1">
      <c r="A36" s="115" t="str">
        <f>'ОБЩИЙ ПРАЙС'!A168</f>
        <v>Треска филе б/к (450-900 1/19,05кг Атлантика (Мурманск))</v>
      </c>
      <c r="B36" s="142"/>
      <c r="C36" s="18" t="str">
        <f>'ОБЩИЙ ПРАЙС'!D168</f>
        <v>Россия</v>
      </c>
      <c r="D36" s="27" t="str">
        <f>'ОБЩИЙ ПРАЙС'!E168</f>
        <v>кг.</v>
      </c>
      <c r="E36" s="27">
        <f>'ОБЩИЙ ПРАЙС'!F168</f>
        <v>19.05</v>
      </c>
      <c r="F36" s="343">
        <f>'ОБЩИЙ ПРАЙС'!G168</f>
        <v>19.33</v>
      </c>
      <c r="G36" s="21">
        <f>'ОБЩИЙ ПРАЙС'!H168</f>
        <v>10</v>
      </c>
      <c r="H36" s="344">
        <f>'ОБЩИЙ ПРАЙС'!I168</f>
        <v>21.262999999999998</v>
      </c>
      <c r="I36" s="8"/>
      <c r="J36" s="8"/>
    </row>
    <row r="37" spans="1:10" ht="18" hidden="1">
      <c r="A37" s="115" t="s">
        <v>271</v>
      </c>
      <c r="B37" s="142"/>
      <c r="C37" s="18" t="s">
        <v>63</v>
      </c>
      <c r="D37" s="27" t="s">
        <v>42</v>
      </c>
      <c r="E37" s="27">
        <v>5</v>
      </c>
      <c r="F37" s="343">
        <f>'ОБЩИЙ ПРАЙС'!G169</f>
        <v>8.17</v>
      </c>
      <c r="G37" s="21">
        <v>10</v>
      </c>
      <c r="H37" s="344">
        <f t="shared" si="1"/>
        <v>8.987</v>
      </c>
      <c r="I37" s="8"/>
      <c r="J37" s="8"/>
    </row>
    <row r="38" spans="1:10" s="101" customFormat="1" ht="23.25" hidden="1">
      <c r="A38" s="455" t="s">
        <v>760</v>
      </c>
      <c r="B38" s="456"/>
      <c r="C38" s="269" t="s">
        <v>63</v>
      </c>
      <c r="D38" s="457" t="s">
        <v>42</v>
      </c>
      <c r="E38" s="457">
        <v>12</v>
      </c>
      <c r="F38" s="377">
        <v>37.65</v>
      </c>
      <c r="G38" s="333">
        <v>10</v>
      </c>
      <c r="H38" s="372">
        <f t="shared" si="1"/>
        <v>41.415</v>
      </c>
      <c r="I38" s="273"/>
      <c r="J38" s="177"/>
    </row>
    <row r="39" spans="1:10" ht="18" hidden="1">
      <c r="A39" s="196" t="s">
        <v>474</v>
      </c>
      <c r="B39" s="200"/>
      <c r="C39" s="49" t="s">
        <v>63</v>
      </c>
      <c r="D39" s="50" t="s">
        <v>42</v>
      </c>
      <c r="E39" s="50">
        <v>4</v>
      </c>
      <c r="F39" s="346">
        <f>'ОБЩИЙ ПРАЙС'!G171</f>
        <v>37.65</v>
      </c>
      <c r="G39" s="51">
        <v>10</v>
      </c>
      <c r="H39" s="344">
        <f t="shared" si="1"/>
        <v>41.415</v>
      </c>
      <c r="I39" s="8"/>
      <c r="J39" s="8"/>
    </row>
    <row r="40" spans="1:10" ht="18.75" thickBot="1">
      <c r="A40" s="117" t="s">
        <v>508</v>
      </c>
      <c r="B40" s="171"/>
      <c r="C40" s="41" t="s">
        <v>131</v>
      </c>
      <c r="D40" s="42" t="s">
        <v>42</v>
      </c>
      <c r="E40" s="42">
        <v>7</v>
      </c>
      <c r="F40" s="357">
        <f>'ОБЩИЙ ПРАЙС'!G172</f>
        <v>14.55</v>
      </c>
      <c r="G40" s="43">
        <v>10</v>
      </c>
      <c r="H40" s="373">
        <f t="shared" si="1"/>
        <v>16.005000000000003</v>
      </c>
      <c r="I40" s="8"/>
      <c r="J40" s="8"/>
    </row>
    <row r="41" spans="1:8" ht="35.25" customHeight="1" hidden="1">
      <c r="A41" s="145" t="s">
        <v>373</v>
      </c>
      <c r="B41" s="146"/>
      <c r="C41" s="146"/>
      <c r="D41" s="146"/>
      <c r="E41" s="146"/>
      <c r="F41" s="146"/>
      <c r="G41" s="146"/>
      <c r="H41" s="146"/>
    </row>
    <row r="42" spans="1:8" ht="24" customHeight="1" hidden="1">
      <c r="A42" s="115" t="s">
        <v>354</v>
      </c>
      <c r="B42" s="120" t="s">
        <v>378</v>
      </c>
      <c r="C42" s="27" t="s">
        <v>369</v>
      </c>
      <c r="D42" s="27" t="s">
        <v>42</v>
      </c>
      <c r="E42" s="27" t="s">
        <v>238</v>
      </c>
      <c r="F42" s="20">
        <f>'ОБЩИЙ ПРАЙС'!G174</f>
        <v>229200</v>
      </c>
      <c r="G42" s="21">
        <v>10</v>
      </c>
      <c r="H42" s="28">
        <f>F42+F42*G42/100</f>
        <v>252120</v>
      </c>
    </row>
    <row r="43" spans="1:8" ht="20.25" customHeight="1" hidden="1">
      <c r="A43" s="115" t="s">
        <v>240</v>
      </c>
      <c r="B43" s="120" t="s">
        <v>378</v>
      </c>
      <c r="C43" s="27" t="s">
        <v>369</v>
      </c>
      <c r="D43" s="27" t="s">
        <v>44</v>
      </c>
      <c r="E43" s="27">
        <v>16</v>
      </c>
      <c r="F43" s="20">
        <f>'ОБЩИЙ ПРАЙС'!G175</f>
        <v>82200</v>
      </c>
      <c r="G43" s="21">
        <v>10</v>
      </c>
      <c r="H43" s="28">
        <f>F43+F43*G43/100</f>
        <v>90420</v>
      </c>
    </row>
    <row r="44" spans="1:8" ht="18.75" hidden="1" thickBot="1">
      <c r="A44" s="196" t="s">
        <v>239</v>
      </c>
      <c r="B44" s="197" t="s">
        <v>378</v>
      </c>
      <c r="C44" s="50" t="s">
        <v>369</v>
      </c>
      <c r="D44" s="50" t="s">
        <v>44</v>
      </c>
      <c r="E44" s="50">
        <v>16</v>
      </c>
      <c r="F44" s="99">
        <f>'ОБЩИЙ ПРАЙС'!G176</f>
        <v>85680</v>
      </c>
      <c r="G44" s="51">
        <v>10</v>
      </c>
      <c r="H44" s="58">
        <f>F44+F44*G44/100</f>
        <v>94248</v>
      </c>
    </row>
    <row r="45" spans="1:8" ht="19.5" thickBot="1">
      <c r="A45" s="136" t="s">
        <v>372</v>
      </c>
      <c r="B45" s="137"/>
      <c r="C45" s="137"/>
      <c r="D45" s="137"/>
      <c r="E45" s="137"/>
      <c r="F45" s="137"/>
      <c r="G45" s="137"/>
      <c r="H45" s="149"/>
    </row>
    <row r="46" spans="1:8" s="746" customFormat="1" ht="36.75" thickBot="1">
      <c r="A46" s="744" t="s">
        <v>1071</v>
      </c>
      <c r="B46" s="305" t="s">
        <v>461</v>
      </c>
      <c r="C46" s="189" t="s">
        <v>63</v>
      </c>
      <c r="D46" s="190" t="s">
        <v>42</v>
      </c>
      <c r="E46" s="84">
        <v>5</v>
      </c>
      <c r="F46" s="745">
        <v>9.13</v>
      </c>
      <c r="G46" s="85">
        <v>10</v>
      </c>
      <c r="H46" s="376">
        <f>F46+F46*G46/100</f>
        <v>10.043000000000001</v>
      </c>
    </row>
    <row r="47" spans="1:8" ht="19.5" thickBot="1">
      <c r="A47" s="933" t="s">
        <v>462</v>
      </c>
      <c r="B47" s="934"/>
      <c r="C47" s="934"/>
      <c r="D47" s="934"/>
      <c r="E47" s="934"/>
      <c r="F47" s="934"/>
      <c r="G47" s="934"/>
      <c r="H47" s="935"/>
    </row>
    <row r="48" spans="1:8" ht="24.75" customHeight="1" thickBot="1">
      <c r="A48" s="186" t="s">
        <v>463</v>
      </c>
      <c r="B48" s="185"/>
      <c r="C48" s="83" t="s">
        <v>49</v>
      </c>
      <c r="D48" s="84" t="s">
        <v>43</v>
      </c>
      <c r="E48" s="84">
        <v>6</v>
      </c>
      <c r="F48" s="382">
        <f>'ОБЩИЙ ПРАЙС'!G180</f>
        <v>39.29</v>
      </c>
      <c r="G48" s="46">
        <v>10</v>
      </c>
      <c r="H48" s="383">
        <f>F48+F48*G48/100</f>
        <v>43.219</v>
      </c>
    </row>
    <row r="49" spans="1:8" ht="21" thickBot="1">
      <c r="A49" s="282" t="s">
        <v>431</v>
      </c>
      <c r="B49" s="230"/>
      <c r="C49" s="230"/>
      <c r="D49" s="230"/>
      <c r="E49" s="230"/>
      <c r="F49" s="230"/>
      <c r="G49" s="230"/>
      <c r="H49" s="231"/>
    </row>
    <row r="50" spans="1:8" ht="18.75">
      <c r="A50" s="168" t="s">
        <v>381</v>
      </c>
      <c r="B50" s="169"/>
      <c r="C50" s="169"/>
      <c r="D50" s="169"/>
      <c r="E50" s="169"/>
      <c r="F50" s="169"/>
      <c r="G50" s="169"/>
      <c r="H50" s="169"/>
    </row>
    <row r="51" spans="1:8" ht="18">
      <c r="A51" s="217" t="s">
        <v>669</v>
      </c>
      <c r="B51" s="218"/>
      <c r="C51" s="74" t="s">
        <v>48</v>
      </c>
      <c r="D51" s="77" t="s">
        <v>43</v>
      </c>
      <c r="E51" s="77">
        <v>10</v>
      </c>
      <c r="F51" s="345">
        <f>'ОБЩИЙ ПРАЙС'!G183</f>
        <v>46.1</v>
      </c>
      <c r="G51" s="67">
        <v>20</v>
      </c>
      <c r="H51" s="347">
        <f aca="true" t="shared" si="2" ref="H51:H94">F51+F51*G51/100</f>
        <v>55.32</v>
      </c>
    </row>
    <row r="52" spans="1:255" s="8" customFormat="1" ht="18" hidden="1">
      <c r="A52" s="414" t="s">
        <v>915</v>
      </c>
      <c r="B52" s="414"/>
      <c r="C52" s="412" t="s">
        <v>31</v>
      </c>
      <c r="D52" s="213" t="s">
        <v>110</v>
      </c>
      <c r="E52" s="213">
        <v>22.5</v>
      </c>
      <c r="F52" s="345">
        <f>'ОБЩИЙ ПРАЙС'!G184</f>
        <v>13.75</v>
      </c>
      <c r="G52" s="214">
        <v>20</v>
      </c>
      <c r="H52" s="372">
        <f>F52+F52*G52/100</f>
        <v>16.5</v>
      </c>
      <c r="I52" s="334"/>
      <c r="J52" s="335"/>
      <c r="K52" s="336"/>
      <c r="L52" s="336"/>
      <c r="M52" s="398"/>
      <c r="N52" s="337"/>
      <c r="O52" s="398"/>
      <c r="P52" s="334"/>
      <c r="Q52" s="334"/>
      <c r="R52" s="335"/>
      <c r="S52" s="336"/>
      <c r="T52" s="336"/>
      <c r="U52" s="398"/>
      <c r="V52" s="337"/>
      <c r="W52" s="398"/>
      <c r="X52" s="334"/>
      <c r="Y52" s="334"/>
      <c r="Z52" s="335"/>
      <c r="AA52" s="336"/>
      <c r="AB52" s="336"/>
      <c r="AC52" s="398"/>
      <c r="AD52" s="337"/>
      <c r="AE52" s="398"/>
      <c r="AF52" s="334"/>
      <c r="AG52" s="334"/>
      <c r="AH52" s="335"/>
      <c r="AI52" s="336"/>
      <c r="AJ52" s="336"/>
      <c r="AK52" s="398"/>
      <c r="AL52" s="337"/>
      <c r="AM52" s="398"/>
      <c r="AN52" s="334"/>
      <c r="AO52" s="334"/>
      <c r="AP52" s="335"/>
      <c r="AQ52" s="336"/>
      <c r="AR52" s="336"/>
      <c r="AS52" s="398"/>
      <c r="AT52" s="337"/>
      <c r="AU52" s="398"/>
      <c r="AV52" s="334"/>
      <c r="AW52" s="334"/>
      <c r="AX52" s="335"/>
      <c r="AY52" s="336"/>
      <c r="AZ52" s="336"/>
      <c r="BA52" s="398"/>
      <c r="BB52" s="337"/>
      <c r="BC52" s="398"/>
      <c r="BD52" s="334"/>
      <c r="BE52" s="334"/>
      <c r="BF52" s="335"/>
      <c r="BG52" s="336"/>
      <c r="BH52" s="336"/>
      <c r="BI52" s="398"/>
      <c r="BJ52" s="337"/>
      <c r="BK52" s="398"/>
      <c r="BL52" s="334"/>
      <c r="BM52" s="334"/>
      <c r="BN52" s="335"/>
      <c r="BO52" s="336"/>
      <c r="BP52" s="336"/>
      <c r="BQ52" s="398"/>
      <c r="BR52" s="337"/>
      <c r="BS52" s="398"/>
      <c r="BT52" s="334"/>
      <c r="BU52" s="334"/>
      <c r="BV52" s="335"/>
      <c r="BW52" s="336"/>
      <c r="BX52" s="336"/>
      <c r="BY52" s="398"/>
      <c r="BZ52" s="337"/>
      <c r="CA52" s="398"/>
      <c r="CB52" s="334"/>
      <c r="CC52" s="334"/>
      <c r="CD52" s="335"/>
      <c r="CE52" s="336"/>
      <c r="CF52" s="336"/>
      <c r="CG52" s="398"/>
      <c r="CH52" s="337"/>
      <c r="CI52" s="398"/>
      <c r="CJ52" s="334"/>
      <c r="CK52" s="334"/>
      <c r="CL52" s="335"/>
      <c r="CM52" s="336"/>
      <c r="CN52" s="336"/>
      <c r="CO52" s="398"/>
      <c r="CP52" s="337"/>
      <c r="CQ52" s="398"/>
      <c r="CR52" s="334"/>
      <c r="CS52" s="334"/>
      <c r="CT52" s="335"/>
      <c r="CU52" s="336"/>
      <c r="CV52" s="336"/>
      <c r="CW52" s="398"/>
      <c r="CX52" s="337"/>
      <c r="CY52" s="398"/>
      <c r="CZ52" s="334"/>
      <c r="DA52" s="334"/>
      <c r="DB52" s="335"/>
      <c r="DC52" s="336"/>
      <c r="DD52" s="336"/>
      <c r="DE52" s="398"/>
      <c r="DF52" s="337"/>
      <c r="DG52" s="398"/>
      <c r="DH52" s="334"/>
      <c r="DI52" s="334"/>
      <c r="DJ52" s="335"/>
      <c r="DK52" s="336"/>
      <c r="DL52" s="336"/>
      <c r="DM52" s="398"/>
      <c r="DN52" s="337"/>
      <c r="DO52" s="398"/>
      <c r="DP52" s="334"/>
      <c r="DQ52" s="334"/>
      <c r="DR52" s="335"/>
      <c r="DS52" s="336"/>
      <c r="DT52" s="336"/>
      <c r="DU52" s="398"/>
      <c r="DV52" s="337"/>
      <c r="DW52" s="398"/>
      <c r="DX52" s="334"/>
      <c r="DY52" s="334"/>
      <c r="DZ52" s="335"/>
      <c r="EA52" s="336"/>
      <c r="EB52" s="336"/>
      <c r="EC52" s="398"/>
      <c r="ED52" s="337"/>
      <c r="EE52" s="398"/>
      <c r="EF52" s="334"/>
      <c r="EG52" s="334"/>
      <c r="EH52" s="335"/>
      <c r="EI52" s="336"/>
      <c r="EJ52" s="336"/>
      <c r="EK52" s="398"/>
      <c r="EL52" s="337"/>
      <c r="EM52" s="398"/>
      <c r="EN52" s="334"/>
      <c r="EO52" s="334"/>
      <c r="EP52" s="335"/>
      <c r="EQ52" s="336"/>
      <c r="ER52" s="336"/>
      <c r="ES52" s="398"/>
      <c r="ET52" s="337"/>
      <c r="EU52" s="398"/>
      <c r="EV52" s="334"/>
      <c r="EW52" s="334"/>
      <c r="EX52" s="335"/>
      <c r="EY52" s="336"/>
      <c r="EZ52" s="336"/>
      <c r="FA52" s="398"/>
      <c r="FB52" s="337"/>
      <c r="FC52" s="398"/>
      <c r="FD52" s="334"/>
      <c r="FE52" s="334"/>
      <c r="FF52" s="335"/>
      <c r="FG52" s="336"/>
      <c r="FH52" s="336"/>
      <c r="FI52" s="398"/>
      <c r="FJ52" s="337"/>
      <c r="FK52" s="398"/>
      <c r="FL52" s="334"/>
      <c r="FM52" s="334"/>
      <c r="FN52" s="335"/>
      <c r="FO52" s="336"/>
      <c r="FP52" s="336"/>
      <c r="FQ52" s="398"/>
      <c r="FR52" s="337"/>
      <c r="FS52" s="398"/>
      <c r="FT52" s="334"/>
      <c r="FU52" s="334"/>
      <c r="FV52" s="335"/>
      <c r="FW52" s="336"/>
      <c r="FX52" s="336"/>
      <c r="FY52" s="398"/>
      <c r="FZ52" s="337"/>
      <c r="GA52" s="398"/>
      <c r="GB52" s="334"/>
      <c r="GC52" s="334"/>
      <c r="GD52" s="335"/>
      <c r="GE52" s="336"/>
      <c r="GF52" s="336"/>
      <c r="GG52" s="398"/>
      <c r="GH52" s="337"/>
      <c r="GI52" s="398"/>
      <c r="GJ52" s="334"/>
      <c r="GK52" s="334"/>
      <c r="GL52" s="335"/>
      <c r="GM52" s="336"/>
      <c r="GN52" s="336"/>
      <c r="GO52" s="398"/>
      <c r="GP52" s="337"/>
      <c r="GQ52" s="398"/>
      <c r="GR52" s="334"/>
      <c r="GS52" s="334"/>
      <c r="GT52" s="335"/>
      <c r="GU52" s="336"/>
      <c r="GV52" s="336"/>
      <c r="GW52" s="398"/>
      <c r="GX52" s="337"/>
      <c r="GY52" s="398"/>
      <c r="GZ52" s="334"/>
      <c r="HA52" s="334"/>
      <c r="HB52" s="335"/>
      <c r="HC52" s="336"/>
      <c r="HD52" s="336"/>
      <c r="HE52" s="398"/>
      <c r="HF52" s="337"/>
      <c r="HG52" s="398"/>
      <c r="HH52" s="334"/>
      <c r="HI52" s="334"/>
      <c r="HJ52" s="335"/>
      <c r="HK52" s="336"/>
      <c r="HL52" s="336"/>
      <c r="HM52" s="398"/>
      <c r="HN52" s="337"/>
      <c r="HO52" s="398"/>
      <c r="HP52" s="334"/>
      <c r="HQ52" s="334"/>
      <c r="HR52" s="335"/>
      <c r="HS52" s="336"/>
      <c r="HT52" s="336"/>
      <c r="HU52" s="398"/>
      <c r="HV52" s="337"/>
      <c r="HW52" s="398"/>
      <c r="HX52" s="334"/>
      <c r="HY52" s="334"/>
      <c r="HZ52" s="335"/>
      <c r="IA52" s="336"/>
      <c r="IB52" s="336"/>
      <c r="IC52" s="398"/>
      <c r="ID52" s="337"/>
      <c r="IE52" s="398"/>
      <c r="IF52" s="334"/>
      <c r="IG52" s="334"/>
      <c r="IH52" s="335"/>
      <c r="II52" s="336"/>
      <c r="IJ52" s="336"/>
      <c r="IK52" s="398"/>
      <c r="IL52" s="337"/>
      <c r="IM52" s="398"/>
      <c r="IN52" s="334"/>
      <c r="IO52" s="334"/>
      <c r="IP52" s="335"/>
      <c r="IQ52" s="336"/>
      <c r="IR52" s="336"/>
      <c r="IS52" s="398"/>
      <c r="IT52" s="337"/>
      <c r="IU52" s="398"/>
    </row>
    <row r="53" spans="1:255" s="8" customFormat="1" ht="18" hidden="1">
      <c r="A53" s="414" t="str">
        <f>'ОБЩИЙ ПРАЙС'!A185</f>
        <v>Кальмар филе U10, 1 кор/10 кг</v>
      </c>
      <c r="B53" s="414"/>
      <c r="C53" s="412" t="s">
        <v>48</v>
      </c>
      <c r="D53" s="213" t="s">
        <v>110</v>
      </c>
      <c r="E53" s="213">
        <v>10</v>
      </c>
      <c r="F53" s="345">
        <f>'ОБЩИЙ ПРАЙС'!G185</f>
        <v>13.75</v>
      </c>
      <c r="G53" s="214">
        <v>20</v>
      </c>
      <c r="H53" s="372">
        <f>F53+F53*G53/100</f>
        <v>16.5</v>
      </c>
      <c r="I53" s="334"/>
      <c r="J53" s="335"/>
      <c r="K53" s="336"/>
      <c r="L53" s="336"/>
      <c r="M53" s="398"/>
      <c r="N53" s="337"/>
      <c r="O53" s="398"/>
      <c r="P53" s="334"/>
      <c r="Q53" s="334"/>
      <c r="R53" s="335"/>
      <c r="S53" s="336"/>
      <c r="T53" s="336"/>
      <c r="U53" s="398"/>
      <c r="V53" s="337"/>
      <c r="W53" s="398"/>
      <c r="X53" s="334"/>
      <c r="Y53" s="334"/>
      <c r="Z53" s="335"/>
      <c r="AA53" s="336"/>
      <c r="AB53" s="336"/>
      <c r="AC53" s="398"/>
      <c r="AD53" s="337"/>
      <c r="AE53" s="398"/>
      <c r="AF53" s="334"/>
      <c r="AG53" s="334"/>
      <c r="AH53" s="335"/>
      <c r="AI53" s="336"/>
      <c r="AJ53" s="336"/>
      <c r="AK53" s="398"/>
      <c r="AL53" s="337"/>
      <c r="AM53" s="398"/>
      <c r="AN53" s="334"/>
      <c r="AO53" s="334"/>
      <c r="AP53" s="335"/>
      <c r="AQ53" s="336"/>
      <c r="AR53" s="336"/>
      <c r="AS53" s="398"/>
      <c r="AT53" s="337"/>
      <c r="AU53" s="398"/>
      <c r="AV53" s="334"/>
      <c r="AW53" s="334"/>
      <c r="AX53" s="335"/>
      <c r="AY53" s="336"/>
      <c r="AZ53" s="336"/>
      <c r="BA53" s="398"/>
      <c r="BB53" s="337"/>
      <c r="BC53" s="398"/>
      <c r="BD53" s="334"/>
      <c r="BE53" s="334"/>
      <c r="BF53" s="335"/>
      <c r="BG53" s="336"/>
      <c r="BH53" s="336"/>
      <c r="BI53" s="398"/>
      <c r="BJ53" s="337"/>
      <c r="BK53" s="398"/>
      <c r="BL53" s="334"/>
      <c r="BM53" s="334"/>
      <c r="BN53" s="335"/>
      <c r="BO53" s="336"/>
      <c r="BP53" s="336"/>
      <c r="BQ53" s="398"/>
      <c r="BR53" s="337"/>
      <c r="BS53" s="398"/>
      <c r="BT53" s="334"/>
      <c r="BU53" s="334"/>
      <c r="BV53" s="335"/>
      <c r="BW53" s="336"/>
      <c r="BX53" s="336"/>
      <c r="BY53" s="398"/>
      <c r="BZ53" s="337"/>
      <c r="CA53" s="398"/>
      <c r="CB53" s="334"/>
      <c r="CC53" s="334"/>
      <c r="CD53" s="335"/>
      <c r="CE53" s="336"/>
      <c r="CF53" s="336"/>
      <c r="CG53" s="398"/>
      <c r="CH53" s="337"/>
      <c r="CI53" s="398"/>
      <c r="CJ53" s="334"/>
      <c r="CK53" s="334"/>
      <c r="CL53" s="335"/>
      <c r="CM53" s="336"/>
      <c r="CN53" s="336"/>
      <c r="CO53" s="398"/>
      <c r="CP53" s="337"/>
      <c r="CQ53" s="398"/>
      <c r="CR53" s="334"/>
      <c r="CS53" s="334"/>
      <c r="CT53" s="335"/>
      <c r="CU53" s="336"/>
      <c r="CV53" s="336"/>
      <c r="CW53" s="398"/>
      <c r="CX53" s="337"/>
      <c r="CY53" s="398"/>
      <c r="CZ53" s="334"/>
      <c r="DA53" s="334"/>
      <c r="DB53" s="335"/>
      <c r="DC53" s="336"/>
      <c r="DD53" s="336"/>
      <c r="DE53" s="398"/>
      <c r="DF53" s="337"/>
      <c r="DG53" s="398"/>
      <c r="DH53" s="334"/>
      <c r="DI53" s="334"/>
      <c r="DJ53" s="335"/>
      <c r="DK53" s="336"/>
      <c r="DL53" s="336"/>
      <c r="DM53" s="398"/>
      <c r="DN53" s="337"/>
      <c r="DO53" s="398"/>
      <c r="DP53" s="334"/>
      <c r="DQ53" s="334"/>
      <c r="DR53" s="335"/>
      <c r="DS53" s="336"/>
      <c r="DT53" s="336"/>
      <c r="DU53" s="398"/>
      <c r="DV53" s="337"/>
      <c r="DW53" s="398"/>
      <c r="DX53" s="334"/>
      <c r="DY53" s="334"/>
      <c r="DZ53" s="335"/>
      <c r="EA53" s="336"/>
      <c r="EB53" s="336"/>
      <c r="EC53" s="398"/>
      <c r="ED53" s="337"/>
      <c r="EE53" s="398"/>
      <c r="EF53" s="334"/>
      <c r="EG53" s="334"/>
      <c r="EH53" s="335"/>
      <c r="EI53" s="336"/>
      <c r="EJ53" s="336"/>
      <c r="EK53" s="398"/>
      <c r="EL53" s="337"/>
      <c r="EM53" s="398"/>
      <c r="EN53" s="334"/>
      <c r="EO53" s="334"/>
      <c r="EP53" s="335"/>
      <c r="EQ53" s="336"/>
      <c r="ER53" s="336"/>
      <c r="ES53" s="398"/>
      <c r="ET53" s="337"/>
      <c r="EU53" s="398"/>
      <c r="EV53" s="334"/>
      <c r="EW53" s="334"/>
      <c r="EX53" s="335"/>
      <c r="EY53" s="336"/>
      <c r="EZ53" s="336"/>
      <c r="FA53" s="398"/>
      <c r="FB53" s="337"/>
      <c r="FC53" s="398"/>
      <c r="FD53" s="334"/>
      <c r="FE53" s="334"/>
      <c r="FF53" s="335"/>
      <c r="FG53" s="336"/>
      <c r="FH53" s="336"/>
      <c r="FI53" s="398"/>
      <c r="FJ53" s="337"/>
      <c r="FK53" s="398"/>
      <c r="FL53" s="334"/>
      <c r="FM53" s="334"/>
      <c r="FN53" s="335"/>
      <c r="FO53" s="336"/>
      <c r="FP53" s="336"/>
      <c r="FQ53" s="398"/>
      <c r="FR53" s="337"/>
      <c r="FS53" s="398"/>
      <c r="FT53" s="334"/>
      <c r="FU53" s="334"/>
      <c r="FV53" s="335"/>
      <c r="FW53" s="336"/>
      <c r="FX53" s="336"/>
      <c r="FY53" s="398"/>
      <c r="FZ53" s="337"/>
      <c r="GA53" s="398"/>
      <c r="GB53" s="334"/>
      <c r="GC53" s="334"/>
      <c r="GD53" s="335"/>
      <c r="GE53" s="336"/>
      <c r="GF53" s="336"/>
      <c r="GG53" s="398"/>
      <c r="GH53" s="337"/>
      <c r="GI53" s="398"/>
      <c r="GJ53" s="334"/>
      <c r="GK53" s="334"/>
      <c r="GL53" s="335"/>
      <c r="GM53" s="336"/>
      <c r="GN53" s="336"/>
      <c r="GO53" s="398"/>
      <c r="GP53" s="337"/>
      <c r="GQ53" s="398"/>
      <c r="GR53" s="334"/>
      <c r="GS53" s="334"/>
      <c r="GT53" s="335"/>
      <c r="GU53" s="336"/>
      <c r="GV53" s="336"/>
      <c r="GW53" s="398"/>
      <c r="GX53" s="337"/>
      <c r="GY53" s="398"/>
      <c r="GZ53" s="334"/>
      <c r="HA53" s="334"/>
      <c r="HB53" s="335"/>
      <c r="HC53" s="336"/>
      <c r="HD53" s="336"/>
      <c r="HE53" s="398"/>
      <c r="HF53" s="337"/>
      <c r="HG53" s="398"/>
      <c r="HH53" s="334"/>
      <c r="HI53" s="334"/>
      <c r="HJ53" s="335"/>
      <c r="HK53" s="336"/>
      <c r="HL53" s="336"/>
      <c r="HM53" s="398"/>
      <c r="HN53" s="337"/>
      <c r="HO53" s="398"/>
      <c r="HP53" s="334"/>
      <c r="HQ53" s="334"/>
      <c r="HR53" s="335"/>
      <c r="HS53" s="336"/>
      <c r="HT53" s="336"/>
      <c r="HU53" s="398"/>
      <c r="HV53" s="337"/>
      <c r="HW53" s="398"/>
      <c r="HX53" s="334"/>
      <c r="HY53" s="334"/>
      <c r="HZ53" s="335"/>
      <c r="IA53" s="336"/>
      <c r="IB53" s="336"/>
      <c r="IC53" s="398"/>
      <c r="ID53" s="337"/>
      <c r="IE53" s="398"/>
      <c r="IF53" s="334"/>
      <c r="IG53" s="334"/>
      <c r="IH53" s="335"/>
      <c r="II53" s="336"/>
      <c r="IJ53" s="336"/>
      <c r="IK53" s="398"/>
      <c r="IL53" s="337"/>
      <c r="IM53" s="398"/>
      <c r="IN53" s="334"/>
      <c r="IO53" s="334"/>
      <c r="IP53" s="335"/>
      <c r="IQ53" s="336"/>
      <c r="IR53" s="336"/>
      <c r="IS53" s="398"/>
      <c r="IT53" s="337"/>
      <c r="IU53" s="398"/>
    </row>
    <row r="54" spans="1:255" s="8" customFormat="1" ht="18" hidden="1">
      <c r="A54" s="80" t="str">
        <f>'ОБЩИЙ ПРАЙС'!A186</f>
        <v>Кальмар филе U10, РФ 1 кг </v>
      </c>
      <c r="B54" s="80"/>
      <c r="C54" s="22" t="s">
        <v>31</v>
      </c>
      <c r="D54" s="19" t="s">
        <v>110</v>
      </c>
      <c r="E54" s="19">
        <v>21</v>
      </c>
      <c r="F54" s="345">
        <f>'ОБЩИЙ ПРАЙС'!G186</f>
        <v>17.34</v>
      </c>
      <c r="G54" s="21">
        <v>20</v>
      </c>
      <c r="H54" s="344">
        <f>F54+F54*G54/100</f>
        <v>20.808</v>
      </c>
      <c r="I54" s="334"/>
      <c r="J54" s="335"/>
      <c r="K54" s="336"/>
      <c r="L54" s="336"/>
      <c r="M54" s="398"/>
      <c r="N54" s="337"/>
      <c r="O54" s="398"/>
      <c r="P54" s="334"/>
      <c r="Q54" s="334"/>
      <c r="R54" s="335"/>
      <c r="S54" s="336"/>
      <c r="T54" s="336"/>
      <c r="U54" s="398"/>
      <c r="V54" s="337"/>
      <c r="W54" s="398"/>
      <c r="X54" s="334"/>
      <c r="Y54" s="334"/>
      <c r="Z54" s="335"/>
      <c r="AA54" s="336"/>
      <c r="AB54" s="336"/>
      <c r="AC54" s="398"/>
      <c r="AD54" s="337"/>
      <c r="AE54" s="398"/>
      <c r="AF54" s="334"/>
      <c r="AG54" s="334"/>
      <c r="AH54" s="335"/>
      <c r="AI54" s="336"/>
      <c r="AJ54" s="336"/>
      <c r="AK54" s="398"/>
      <c r="AL54" s="337"/>
      <c r="AM54" s="398"/>
      <c r="AN54" s="334"/>
      <c r="AO54" s="334"/>
      <c r="AP54" s="335"/>
      <c r="AQ54" s="336"/>
      <c r="AR54" s="336"/>
      <c r="AS54" s="398"/>
      <c r="AT54" s="337"/>
      <c r="AU54" s="398"/>
      <c r="AV54" s="334"/>
      <c r="AW54" s="334"/>
      <c r="AX54" s="335"/>
      <c r="AY54" s="336"/>
      <c r="AZ54" s="336"/>
      <c r="BA54" s="398"/>
      <c r="BB54" s="337"/>
      <c r="BC54" s="398"/>
      <c r="BD54" s="334"/>
      <c r="BE54" s="334"/>
      <c r="BF54" s="335"/>
      <c r="BG54" s="336"/>
      <c r="BH54" s="336"/>
      <c r="BI54" s="398"/>
      <c r="BJ54" s="337"/>
      <c r="BK54" s="398"/>
      <c r="BL54" s="334"/>
      <c r="BM54" s="334"/>
      <c r="BN54" s="335"/>
      <c r="BO54" s="336"/>
      <c r="BP54" s="336"/>
      <c r="BQ54" s="398"/>
      <c r="BR54" s="337"/>
      <c r="BS54" s="398"/>
      <c r="BT54" s="334"/>
      <c r="BU54" s="334"/>
      <c r="BV54" s="335"/>
      <c r="BW54" s="336"/>
      <c r="BX54" s="336"/>
      <c r="BY54" s="398"/>
      <c r="BZ54" s="337"/>
      <c r="CA54" s="398"/>
      <c r="CB54" s="334"/>
      <c r="CC54" s="334"/>
      <c r="CD54" s="335"/>
      <c r="CE54" s="336"/>
      <c r="CF54" s="336"/>
      <c r="CG54" s="398"/>
      <c r="CH54" s="337"/>
      <c r="CI54" s="398"/>
      <c r="CJ54" s="334"/>
      <c r="CK54" s="334"/>
      <c r="CL54" s="335"/>
      <c r="CM54" s="336"/>
      <c r="CN54" s="336"/>
      <c r="CO54" s="398"/>
      <c r="CP54" s="337"/>
      <c r="CQ54" s="398"/>
      <c r="CR54" s="334"/>
      <c r="CS54" s="334"/>
      <c r="CT54" s="335"/>
      <c r="CU54" s="336"/>
      <c r="CV54" s="336"/>
      <c r="CW54" s="398"/>
      <c r="CX54" s="337"/>
      <c r="CY54" s="398"/>
      <c r="CZ54" s="334"/>
      <c r="DA54" s="334"/>
      <c r="DB54" s="335"/>
      <c r="DC54" s="336"/>
      <c r="DD54" s="336"/>
      <c r="DE54" s="398"/>
      <c r="DF54" s="337"/>
      <c r="DG54" s="398"/>
      <c r="DH54" s="334"/>
      <c r="DI54" s="334"/>
      <c r="DJ54" s="335"/>
      <c r="DK54" s="336"/>
      <c r="DL54" s="336"/>
      <c r="DM54" s="398"/>
      <c r="DN54" s="337"/>
      <c r="DO54" s="398"/>
      <c r="DP54" s="334"/>
      <c r="DQ54" s="334"/>
      <c r="DR54" s="335"/>
      <c r="DS54" s="336"/>
      <c r="DT54" s="336"/>
      <c r="DU54" s="398"/>
      <c r="DV54" s="337"/>
      <c r="DW54" s="398"/>
      <c r="DX54" s="334"/>
      <c r="DY54" s="334"/>
      <c r="DZ54" s="335"/>
      <c r="EA54" s="336"/>
      <c r="EB54" s="336"/>
      <c r="EC54" s="398"/>
      <c r="ED54" s="337"/>
      <c r="EE54" s="398"/>
      <c r="EF54" s="334"/>
      <c r="EG54" s="334"/>
      <c r="EH54" s="335"/>
      <c r="EI54" s="336"/>
      <c r="EJ54" s="336"/>
      <c r="EK54" s="398"/>
      <c r="EL54" s="337"/>
      <c r="EM54" s="398"/>
      <c r="EN54" s="334"/>
      <c r="EO54" s="334"/>
      <c r="EP54" s="335"/>
      <c r="EQ54" s="336"/>
      <c r="ER54" s="336"/>
      <c r="ES54" s="398"/>
      <c r="ET54" s="337"/>
      <c r="EU54" s="398"/>
      <c r="EV54" s="334"/>
      <c r="EW54" s="334"/>
      <c r="EX54" s="335"/>
      <c r="EY54" s="336"/>
      <c r="EZ54" s="336"/>
      <c r="FA54" s="398"/>
      <c r="FB54" s="337"/>
      <c r="FC54" s="398"/>
      <c r="FD54" s="334"/>
      <c r="FE54" s="334"/>
      <c r="FF54" s="335"/>
      <c r="FG54" s="336"/>
      <c r="FH54" s="336"/>
      <c r="FI54" s="398"/>
      <c r="FJ54" s="337"/>
      <c r="FK54" s="398"/>
      <c r="FL54" s="334"/>
      <c r="FM54" s="334"/>
      <c r="FN54" s="335"/>
      <c r="FO54" s="336"/>
      <c r="FP54" s="336"/>
      <c r="FQ54" s="398"/>
      <c r="FR54" s="337"/>
      <c r="FS54" s="398"/>
      <c r="FT54" s="334"/>
      <c r="FU54" s="334"/>
      <c r="FV54" s="335"/>
      <c r="FW54" s="336"/>
      <c r="FX54" s="336"/>
      <c r="FY54" s="398"/>
      <c r="FZ54" s="337"/>
      <c r="GA54" s="398"/>
      <c r="GB54" s="334"/>
      <c r="GC54" s="334"/>
      <c r="GD54" s="335"/>
      <c r="GE54" s="336"/>
      <c r="GF54" s="336"/>
      <c r="GG54" s="398"/>
      <c r="GH54" s="337"/>
      <c r="GI54" s="398"/>
      <c r="GJ54" s="334"/>
      <c r="GK54" s="334"/>
      <c r="GL54" s="335"/>
      <c r="GM54" s="336"/>
      <c r="GN54" s="336"/>
      <c r="GO54" s="398"/>
      <c r="GP54" s="337"/>
      <c r="GQ54" s="398"/>
      <c r="GR54" s="334"/>
      <c r="GS54" s="334"/>
      <c r="GT54" s="335"/>
      <c r="GU54" s="336"/>
      <c r="GV54" s="336"/>
      <c r="GW54" s="398"/>
      <c r="GX54" s="337"/>
      <c r="GY54" s="398"/>
      <c r="GZ54" s="334"/>
      <c r="HA54" s="334"/>
      <c r="HB54" s="335"/>
      <c r="HC54" s="336"/>
      <c r="HD54" s="336"/>
      <c r="HE54" s="398"/>
      <c r="HF54" s="337"/>
      <c r="HG54" s="398"/>
      <c r="HH54" s="334"/>
      <c r="HI54" s="334"/>
      <c r="HJ54" s="335"/>
      <c r="HK54" s="336"/>
      <c r="HL54" s="336"/>
      <c r="HM54" s="398"/>
      <c r="HN54" s="337"/>
      <c r="HO54" s="398"/>
      <c r="HP54" s="334"/>
      <c r="HQ54" s="334"/>
      <c r="HR54" s="335"/>
      <c r="HS54" s="336"/>
      <c r="HT54" s="336"/>
      <c r="HU54" s="398"/>
      <c r="HV54" s="337"/>
      <c r="HW54" s="398"/>
      <c r="HX54" s="334"/>
      <c r="HY54" s="334"/>
      <c r="HZ54" s="335"/>
      <c r="IA54" s="336"/>
      <c r="IB54" s="336"/>
      <c r="IC54" s="398"/>
      <c r="ID54" s="337"/>
      <c r="IE54" s="398"/>
      <c r="IF54" s="334"/>
      <c r="IG54" s="334"/>
      <c r="IH54" s="335"/>
      <c r="II54" s="336"/>
      <c r="IJ54" s="336"/>
      <c r="IK54" s="398"/>
      <c r="IL54" s="337"/>
      <c r="IM54" s="398"/>
      <c r="IN54" s="334"/>
      <c r="IO54" s="334"/>
      <c r="IP54" s="335"/>
      <c r="IQ54" s="336"/>
      <c r="IR54" s="336"/>
      <c r="IS54" s="398"/>
      <c r="IT54" s="337"/>
      <c r="IU54" s="398"/>
    </row>
    <row r="55" spans="1:255" s="8" customFormat="1" ht="18">
      <c r="A55" s="80" t="str">
        <f>'ОБЩИЙ ПРАЙС'!A187</f>
        <v>Кальмар Командорский мороженый 1,7 кг</v>
      </c>
      <c r="B55" s="873"/>
      <c r="C55" s="22" t="s">
        <v>31</v>
      </c>
      <c r="D55" s="19" t="s">
        <v>110</v>
      </c>
      <c r="E55" s="19">
        <v>21</v>
      </c>
      <c r="F55" s="345">
        <f>'ОБЩИЙ ПРАЙС'!G187</f>
        <v>17.34</v>
      </c>
      <c r="G55" s="21">
        <v>20</v>
      </c>
      <c r="H55" s="344">
        <f>F55+F55*G55/100</f>
        <v>20.808</v>
      </c>
      <c r="I55" s="334"/>
      <c r="J55" s="335"/>
      <c r="K55" s="336"/>
      <c r="L55" s="336"/>
      <c r="M55" s="398"/>
      <c r="N55" s="337"/>
      <c r="O55" s="398"/>
      <c r="P55" s="334"/>
      <c r="Q55" s="334"/>
      <c r="R55" s="335"/>
      <c r="S55" s="336"/>
      <c r="T55" s="336"/>
      <c r="U55" s="398"/>
      <c r="V55" s="337"/>
      <c r="W55" s="398"/>
      <c r="X55" s="334"/>
      <c r="Y55" s="334"/>
      <c r="Z55" s="335"/>
      <c r="AA55" s="336"/>
      <c r="AB55" s="336"/>
      <c r="AC55" s="398"/>
      <c r="AD55" s="337"/>
      <c r="AE55" s="398"/>
      <c r="AF55" s="334"/>
      <c r="AG55" s="334"/>
      <c r="AH55" s="335"/>
      <c r="AI55" s="336"/>
      <c r="AJ55" s="336"/>
      <c r="AK55" s="398"/>
      <c r="AL55" s="337"/>
      <c r="AM55" s="398"/>
      <c r="AN55" s="334"/>
      <c r="AO55" s="334"/>
      <c r="AP55" s="335"/>
      <c r="AQ55" s="336"/>
      <c r="AR55" s="336"/>
      <c r="AS55" s="398"/>
      <c r="AT55" s="337"/>
      <c r="AU55" s="398"/>
      <c r="AV55" s="334"/>
      <c r="AW55" s="334"/>
      <c r="AX55" s="335"/>
      <c r="AY55" s="336"/>
      <c r="AZ55" s="336"/>
      <c r="BA55" s="398"/>
      <c r="BB55" s="337"/>
      <c r="BC55" s="398"/>
      <c r="BD55" s="334"/>
      <c r="BE55" s="334"/>
      <c r="BF55" s="335"/>
      <c r="BG55" s="336"/>
      <c r="BH55" s="336"/>
      <c r="BI55" s="398"/>
      <c r="BJ55" s="337"/>
      <c r="BK55" s="398"/>
      <c r="BL55" s="334"/>
      <c r="BM55" s="334"/>
      <c r="BN55" s="335"/>
      <c r="BO55" s="336"/>
      <c r="BP55" s="336"/>
      <c r="BQ55" s="398"/>
      <c r="BR55" s="337"/>
      <c r="BS55" s="398"/>
      <c r="BT55" s="334"/>
      <c r="BU55" s="334"/>
      <c r="BV55" s="335"/>
      <c r="BW55" s="336"/>
      <c r="BX55" s="336"/>
      <c r="BY55" s="398"/>
      <c r="BZ55" s="337"/>
      <c r="CA55" s="398"/>
      <c r="CB55" s="334"/>
      <c r="CC55" s="334"/>
      <c r="CD55" s="335"/>
      <c r="CE55" s="336"/>
      <c r="CF55" s="336"/>
      <c r="CG55" s="398"/>
      <c r="CH55" s="337"/>
      <c r="CI55" s="398"/>
      <c r="CJ55" s="334"/>
      <c r="CK55" s="334"/>
      <c r="CL55" s="335"/>
      <c r="CM55" s="336"/>
      <c r="CN55" s="336"/>
      <c r="CO55" s="398"/>
      <c r="CP55" s="337"/>
      <c r="CQ55" s="398"/>
      <c r="CR55" s="334"/>
      <c r="CS55" s="334"/>
      <c r="CT55" s="335"/>
      <c r="CU55" s="336"/>
      <c r="CV55" s="336"/>
      <c r="CW55" s="398"/>
      <c r="CX55" s="337"/>
      <c r="CY55" s="398"/>
      <c r="CZ55" s="334"/>
      <c r="DA55" s="334"/>
      <c r="DB55" s="335"/>
      <c r="DC55" s="336"/>
      <c r="DD55" s="336"/>
      <c r="DE55" s="398"/>
      <c r="DF55" s="337"/>
      <c r="DG55" s="398"/>
      <c r="DH55" s="334"/>
      <c r="DI55" s="334"/>
      <c r="DJ55" s="335"/>
      <c r="DK55" s="336"/>
      <c r="DL55" s="336"/>
      <c r="DM55" s="398"/>
      <c r="DN55" s="337"/>
      <c r="DO55" s="398"/>
      <c r="DP55" s="334"/>
      <c r="DQ55" s="334"/>
      <c r="DR55" s="335"/>
      <c r="DS55" s="336"/>
      <c r="DT55" s="336"/>
      <c r="DU55" s="398"/>
      <c r="DV55" s="337"/>
      <c r="DW55" s="398"/>
      <c r="DX55" s="334"/>
      <c r="DY55" s="334"/>
      <c r="DZ55" s="335"/>
      <c r="EA55" s="336"/>
      <c r="EB55" s="336"/>
      <c r="EC55" s="398"/>
      <c r="ED55" s="337"/>
      <c r="EE55" s="398"/>
      <c r="EF55" s="334"/>
      <c r="EG55" s="334"/>
      <c r="EH55" s="335"/>
      <c r="EI55" s="336"/>
      <c r="EJ55" s="336"/>
      <c r="EK55" s="398"/>
      <c r="EL55" s="337"/>
      <c r="EM55" s="398"/>
      <c r="EN55" s="334"/>
      <c r="EO55" s="334"/>
      <c r="EP55" s="335"/>
      <c r="EQ55" s="336"/>
      <c r="ER55" s="336"/>
      <c r="ES55" s="398"/>
      <c r="ET55" s="337"/>
      <c r="EU55" s="398"/>
      <c r="EV55" s="334"/>
      <c r="EW55" s="334"/>
      <c r="EX55" s="335"/>
      <c r="EY55" s="336"/>
      <c r="EZ55" s="336"/>
      <c r="FA55" s="398"/>
      <c r="FB55" s="337"/>
      <c r="FC55" s="398"/>
      <c r="FD55" s="334"/>
      <c r="FE55" s="334"/>
      <c r="FF55" s="335"/>
      <c r="FG55" s="336"/>
      <c r="FH55" s="336"/>
      <c r="FI55" s="398"/>
      <c r="FJ55" s="337"/>
      <c r="FK55" s="398"/>
      <c r="FL55" s="334"/>
      <c r="FM55" s="334"/>
      <c r="FN55" s="335"/>
      <c r="FO55" s="336"/>
      <c r="FP55" s="336"/>
      <c r="FQ55" s="398"/>
      <c r="FR55" s="337"/>
      <c r="FS55" s="398"/>
      <c r="FT55" s="334"/>
      <c r="FU55" s="334"/>
      <c r="FV55" s="335"/>
      <c r="FW55" s="336"/>
      <c r="FX55" s="336"/>
      <c r="FY55" s="398"/>
      <c r="FZ55" s="337"/>
      <c r="GA55" s="398"/>
      <c r="GB55" s="334"/>
      <c r="GC55" s="334"/>
      <c r="GD55" s="335"/>
      <c r="GE55" s="336"/>
      <c r="GF55" s="336"/>
      <c r="GG55" s="398"/>
      <c r="GH55" s="337"/>
      <c r="GI55" s="398"/>
      <c r="GJ55" s="334"/>
      <c r="GK55" s="334"/>
      <c r="GL55" s="335"/>
      <c r="GM55" s="336"/>
      <c r="GN55" s="336"/>
      <c r="GO55" s="398"/>
      <c r="GP55" s="337"/>
      <c r="GQ55" s="398"/>
      <c r="GR55" s="334"/>
      <c r="GS55" s="334"/>
      <c r="GT55" s="335"/>
      <c r="GU55" s="336"/>
      <c r="GV55" s="336"/>
      <c r="GW55" s="398"/>
      <c r="GX55" s="337"/>
      <c r="GY55" s="398"/>
      <c r="GZ55" s="334"/>
      <c r="HA55" s="334"/>
      <c r="HB55" s="335"/>
      <c r="HC55" s="336"/>
      <c r="HD55" s="336"/>
      <c r="HE55" s="398"/>
      <c r="HF55" s="337"/>
      <c r="HG55" s="398"/>
      <c r="HH55" s="334"/>
      <c r="HI55" s="334"/>
      <c r="HJ55" s="335"/>
      <c r="HK55" s="336"/>
      <c r="HL55" s="336"/>
      <c r="HM55" s="398"/>
      <c r="HN55" s="337"/>
      <c r="HO55" s="398"/>
      <c r="HP55" s="334"/>
      <c r="HQ55" s="334"/>
      <c r="HR55" s="335"/>
      <c r="HS55" s="336"/>
      <c r="HT55" s="336"/>
      <c r="HU55" s="398"/>
      <c r="HV55" s="337"/>
      <c r="HW55" s="398"/>
      <c r="HX55" s="334"/>
      <c r="HY55" s="334"/>
      <c r="HZ55" s="335"/>
      <c r="IA55" s="336"/>
      <c r="IB55" s="336"/>
      <c r="IC55" s="398"/>
      <c r="ID55" s="337"/>
      <c r="IE55" s="398"/>
      <c r="IF55" s="334"/>
      <c r="IG55" s="334"/>
      <c r="IH55" s="335"/>
      <c r="II55" s="336"/>
      <c r="IJ55" s="336"/>
      <c r="IK55" s="398"/>
      <c r="IL55" s="337"/>
      <c r="IM55" s="398"/>
      <c r="IN55" s="334"/>
      <c r="IO55" s="334"/>
      <c r="IP55" s="335"/>
      <c r="IQ55" s="336"/>
      <c r="IR55" s="336"/>
      <c r="IS55" s="398"/>
      <c r="IT55" s="337"/>
      <c r="IU55" s="398"/>
    </row>
    <row r="56" spans="1:8" ht="18.75">
      <c r="A56" s="301" t="s">
        <v>380</v>
      </c>
      <c r="B56" s="240"/>
      <c r="C56" s="240"/>
      <c r="D56" s="240"/>
      <c r="E56" s="240"/>
      <c r="F56" s="240"/>
      <c r="G56" s="240"/>
      <c r="H56" s="240"/>
    </row>
    <row r="57" spans="1:8" ht="18">
      <c r="A57" s="53" t="str">
        <f>'ОБЩИЙ ПРАЙС'!A189</f>
        <v>Мясо креветки вар/замор. поштучно Оригинал 200-300, 1кг </v>
      </c>
      <c r="B57" s="113"/>
      <c r="C57" s="22" t="s">
        <v>52</v>
      </c>
      <c r="D57" s="19" t="s">
        <v>43</v>
      </c>
      <c r="E57" s="19">
        <v>6</v>
      </c>
      <c r="F57" s="343">
        <f>'ОБЩИЙ ПРАЙС'!G189</f>
        <v>20.65</v>
      </c>
      <c r="G57" s="21">
        <v>20</v>
      </c>
      <c r="H57" s="348">
        <f t="shared" si="2"/>
        <v>24.779999999999998</v>
      </c>
    </row>
    <row r="58" spans="1:8" ht="18">
      <c r="A58" s="53" t="str">
        <f>'ОБЩИЙ ПРАЙС'!A190</f>
        <v>Мясо креветки вар/замор. поштучно Стандарт 100-200, 1кг</v>
      </c>
      <c r="B58" s="113"/>
      <c r="C58" s="22" t="s">
        <v>52</v>
      </c>
      <c r="D58" s="19" t="s">
        <v>43</v>
      </c>
      <c r="E58" s="19">
        <v>6</v>
      </c>
      <c r="F58" s="343">
        <f>'ОБЩИЙ ПРАЙС'!G190</f>
        <v>22.1</v>
      </c>
      <c r="G58" s="21">
        <v>20</v>
      </c>
      <c r="H58" s="348">
        <f t="shared" si="2"/>
        <v>26.520000000000003</v>
      </c>
    </row>
    <row r="59" spans="1:8" ht="18.75" customHeight="1" hidden="1">
      <c r="A59" s="53" t="str">
        <f>'ОБЩИЙ ПРАЙС'!A191</f>
        <v>Креветки черные тигр. 13/15 с/м, б/г, в панцире, 1 уп/1 кг (м. нетто без глазир. ~800 г.)</v>
      </c>
      <c r="B59" s="113"/>
      <c r="C59" s="22" t="s">
        <v>67</v>
      </c>
      <c r="D59" s="19" t="s">
        <v>39</v>
      </c>
      <c r="E59" s="19">
        <v>10</v>
      </c>
      <c r="F59" s="343">
        <f>'ОБЩИЙ ПРАЙС'!G191</f>
        <v>41.19</v>
      </c>
      <c r="G59" s="21">
        <v>20</v>
      </c>
      <c r="H59" s="348">
        <f t="shared" si="2"/>
        <v>49.428</v>
      </c>
    </row>
    <row r="60" spans="1:8" ht="18.75" customHeight="1">
      <c r="A60" s="768" t="str">
        <f>'ОБЩИЙ ПРАЙС'!A192</f>
        <v>Креветки 13/15 с/м б/г 1 кг Ваннамей 20% глазурь</v>
      </c>
      <c r="B60" s="846"/>
      <c r="C60" s="769" t="s">
        <v>73</v>
      </c>
      <c r="D60" s="756" t="s">
        <v>110</v>
      </c>
      <c r="E60" s="756">
        <v>10</v>
      </c>
      <c r="F60" s="559">
        <f>'ОБЩИЙ ПРАЙС'!G192</f>
        <v>37.79</v>
      </c>
      <c r="G60" s="665">
        <v>20</v>
      </c>
      <c r="H60" s="666">
        <f t="shared" si="2"/>
        <v>45.348</v>
      </c>
    </row>
    <row r="61" spans="1:8" ht="18">
      <c r="A61" s="53" t="str">
        <f>'ОБЩИЙ ПРАЙС'!A193</f>
        <v>Креветки черные тигр. 13/15 с/м, с головой, в панцире, уп/0,850 кг</v>
      </c>
      <c r="B61" s="113"/>
      <c r="C61" s="22" t="s">
        <v>101</v>
      </c>
      <c r="D61" s="19" t="s">
        <v>43</v>
      </c>
      <c r="E61" s="19">
        <v>10</v>
      </c>
      <c r="F61" s="343">
        <f>'ОБЩИЙ ПРАЙС'!G193</f>
        <v>41.25</v>
      </c>
      <c r="G61" s="21">
        <v>20</v>
      </c>
      <c r="H61" s="348">
        <f t="shared" si="2"/>
        <v>49.5</v>
      </c>
    </row>
    <row r="62" spans="1:8" ht="18" hidden="1">
      <c r="A62" s="53" t="str">
        <f>'ОБЩИЙ ПРАЙС'!A194</f>
        <v>Креветки, 26/30, с/м, очищ, с хвостом 0,85 кг</v>
      </c>
      <c r="B62" s="113" t="str">
        <f>'ОБЩИЙ ПРАЙС'!C194</f>
        <v>Emborg</v>
      </c>
      <c r="C62" s="22" t="s">
        <v>496</v>
      </c>
      <c r="D62" s="19" t="s">
        <v>44</v>
      </c>
      <c r="E62" s="19">
        <v>10</v>
      </c>
      <c r="F62" s="343">
        <f>'ОБЩИЙ ПРАЙС'!G194</f>
        <v>28.87</v>
      </c>
      <c r="G62" s="21">
        <v>20</v>
      </c>
      <c r="H62" s="348">
        <f t="shared" si="2"/>
        <v>34.644</v>
      </c>
    </row>
    <row r="63" spans="1:8" ht="18" hidden="1">
      <c r="A63" s="53" t="str">
        <f>'ОБЩИЙ ПРАЙС'!A195</f>
        <v>Креветки королевские, 21/25,с/м, б/г , в панцире, 0,85кг</v>
      </c>
      <c r="B63" s="113" t="str">
        <f>'ОБЩИЙ ПРАЙС'!C195</f>
        <v>Emborg/Delight</v>
      </c>
      <c r="C63" s="22" t="s">
        <v>67</v>
      </c>
      <c r="D63" s="19" t="s">
        <v>43</v>
      </c>
      <c r="E63" s="19">
        <v>10</v>
      </c>
      <c r="F63" s="343">
        <f>'ОБЩИЙ ПРАЙС'!G195</f>
        <v>24.91</v>
      </c>
      <c r="G63" s="21">
        <v>20</v>
      </c>
      <c r="H63" s="348">
        <f t="shared" si="2"/>
        <v>29.892</v>
      </c>
    </row>
    <row r="64" spans="1:8" ht="18">
      <c r="A64" s="254" t="str">
        <f>'ОБЩИЙ ПРАЙС'!A196</f>
        <v>КРЕВЕТКИ ваннамей с/м очищ с/х б/г 26/30 1 кг</v>
      </c>
      <c r="B64" s="828" t="str">
        <f>'ОБЩИЙ ПРАЙС'!C196</f>
        <v>NAIK</v>
      </c>
      <c r="C64" s="829" t="s">
        <v>67</v>
      </c>
      <c r="D64" s="830" t="s">
        <v>44</v>
      </c>
      <c r="E64" s="830">
        <v>10</v>
      </c>
      <c r="F64" s="364">
        <f>'ОБЩИЙ ПРАЙС'!G196</f>
        <v>22.05</v>
      </c>
      <c r="G64" s="253">
        <v>20</v>
      </c>
      <c r="H64" s="363">
        <f t="shared" si="2"/>
        <v>26.46</v>
      </c>
    </row>
    <row r="65" spans="1:8" ht="18" hidden="1">
      <c r="A65" s="53" t="str">
        <f>'ОБЩИЙ ПРАЙС'!A197</f>
        <v>Креветки королевские, 21/25,с/м, б/г , в панцире, 0,85кг</v>
      </c>
      <c r="B65" s="113" t="str">
        <f>'ОБЩИЙ ПРАЙС'!C197</f>
        <v>Emborg/Delight</v>
      </c>
      <c r="C65" s="62" t="s">
        <v>48</v>
      </c>
      <c r="D65" s="63" t="s">
        <v>43</v>
      </c>
      <c r="E65" s="63">
        <v>10</v>
      </c>
      <c r="F65" s="343">
        <f>'ОБЩИЙ ПРАЙС'!G197</f>
        <v>27.24</v>
      </c>
      <c r="G65" s="51">
        <v>20</v>
      </c>
      <c r="H65" s="369">
        <f t="shared" si="2"/>
        <v>32.687999999999995</v>
      </c>
    </row>
    <row r="66" spans="1:8" ht="18">
      <c r="A66" s="254" t="str">
        <f>'ОБЩИЙ ПРАЙС'!A198</f>
        <v>КРЕВЕТКИ ваннамей с/м б/г 21/25  25-35% 1 кг</v>
      </c>
      <c r="B66" s="828" t="str">
        <f>'ОБЩИЙ ПРАЙС'!C198</f>
        <v>NAIK</v>
      </c>
      <c r="C66" s="829" t="s">
        <v>67</v>
      </c>
      <c r="D66" s="255" t="s">
        <v>44</v>
      </c>
      <c r="E66" s="830">
        <f>'ОБЩИЙ ПРАЙС'!F198</f>
        <v>10</v>
      </c>
      <c r="F66" s="364">
        <f>'ОБЩИЙ ПРАЙС'!G198</f>
        <v>22.53</v>
      </c>
      <c r="G66" s="831">
        <v>20</v>
      </c>
      <c r="H66" s="832">
        <f t="shared" si="2"/>
        <v>27.036</v>
      </c>
    </row>
    <row r="67" spans="1:8" ht="18">
      <c r="A67" s="254" t="str">
        <f>'ОБЩИЙ ПРАЙС'!A199</f>
        <v>КРЕВЕТКИ с/м б/г 21/25 7%, 0,85 кг</v>
      </c>
      <c r="B67" s="828" t="str">
        <f>'ОБЩИЙ ПРАЙС'!C199</f>
        <v>CORSADA</v>
      </c>
      <c r="C67" s="829" t="s">
        <v>67</v>
      </c>
      <c r="D67" s="255" t="s">
        <v>44</v>
      </c>
      <c r="E67" s="830">
        <f>'ОБЩИЙ ПРАЙС'!F199</f>
        <v>10</v>
      </c>
      <c r="F67" s="364">
        <v>25.27</v>
      </c>
      <c r="G67" s="831">
        <v>20</v>
      </c>
      <c r="H67" s="832">
        <f t="shared" si="2"/>
        <v>30.323999999999998</v>
      </c>
    </row>
    <row r="68" spans="1:8" ht="18">
      <c r="A68" s="53" t="str">
        <f>'ОБЩИЙ ПРАЙС'!A200</f>
        <v>Креветки 21/25 с/м б/головы в панцире, БЛОК 1,8 кг </v>
      </c>
      <c r="B68" s="113" t="str">
        <f>'ОБЩИЙ ПРАЙС'!C200</f>
        <v>Delight</v>
      </c>
      <c r="C68" s="62" t="s">
        <v>48</v>
      </c>
      <c r="D68" s="19" t="s">
        <v>44</v>
      </c>
      <c r="E68" s="63">
        <f>'ОБЩИЙ ПРАЙС'!F200</f>
        <v>6</v>
      </c>
      <c r="F68" s="343">
        <f>'ОБЩИЙ ПРАЙС'!G200</f>
        <v>76.98</v>
      </c>
      <c r="G68" s="51">
        <v>20</v>
      </c>
      <c r="H68" s="369">
        <f t="shared" si="2"/>
        <v>92.376</v>
      </c>
    </row>
    <row r="69" spans="1:8" ht="18">
      <c r="A69" s="254" t="str">
        <f>'ОБЩИЙ ПРАЙС'!A201</f>
        <v>КРЕВЕТКИ ваннамей с/м б/г 16/20 1 кг</v>
      </c>
      <c r="B69" s="828" t="str">
        <f>'ОБЩИЙ ПРАЙС'!C201</f>
        <v>NAIK</v>
      </c>
      <c r="C69" s="829" t="s">
        <v>67</v>
      </c>
      <c r="D69" s="255" t="s">
        <v>44</v>
      </c>
      <c r="E69" s="830">
        <f>'ОБЩИЙ ПРАЙС'!F201</f>
        <v>10</v>
      </c>
      <c r="F69" s="364">
        <f>'ОБЩИЙ ПРАЙС'!G201</f>
        <v>21.32</v>
      </c>
      <c r="G69" s="831">
        <v>20</v>
      </c>
      <c r="H69" s="832">
        <f t="shared" si="2"/>
        <v>25.584</v>
      </c>
    </row>
    <row r="70" spans="1:8" ht="18.75" customHeight="1" hidden="1">
      <c r="A70" s="53" t="str">
        <f>'ОБЩИЙ ПРАЙС'!A202</f>
        <v>Креветки 16/20,с/м,б/г,в скорлупе, уп/0,850 кг</v>
      </c>
      <c r="B70" s="113" t="str">
        <f>'ОБЩИЙ ПРАЙС'!C202</f>
        <v>Emborg/Delight</v>
      </c>
      <c r="C70" s="62" t="s">
        <v>699</v>
      </c>
      <c r="D70" s="63" t="s">
        <v>43</v>
      </c>
      <c r="E70" s="63">
        <v>10</v>
      </c>
      <c r="F70" s="343">
        <f>'ОБЩИЙ ПРАЙС'!G202</f>
        <v>33.13</v>
      </c>
      <c r="G70" s="51">
        <v>20</v>
      </c>
      <c r="H70" s="349">
        <f t="shared" si="2"/>
        <v>39.756</v>
      </c>
    </row>
    <row r="71" spans="1:8" ht="18.75" customHeight="1">
      <c r="A71" s="768" t="str">
        <f>'ОБЩИЙ ПРАЙС'!A203</f>
        <v>Креветки 16/20 с/м б/г 1 кг Ваннамей 5% глазурь</v>
      </c>
      <c r="B71" s="847"/>
      <c r="C71" s="834" t="s">
        <v>73</v>
      </c>
      <c r="D71" s="848" t="s">
        <v>110</v>
      </c>
      <c r="E71" s="848">
        <v>10</v>
      </c>
      <c r="F71" s="559">
        <f>'ОБЩИЙ ПРАЙС'!G203</f>
        <v>36.92</v>
      </c>
      <c r="G71" s="835">
        <v>20</v>
      </c>
      <c r="H71" s="836">
        <f t="shared" si="2"/>
        <v>44.304</v>
      </c>
    </row>
    <row r="72" spans="1:8" ht="18.75">
      <c r="A72" s="301" t="s">
        <v>443</v>
      </c>
      <c r="B72" s="240"/>
      <c r="C72" s="240"/>
      <c r="D72" s="240"/>
      <c r="E72" s="240"/>
      <c r="F72" s="240"/>
      <c r="G72" s="240"/>
      <c r="H72" s="240"/>
    </row>
    <row r="73" spans="1:8" ht="18" hidden="1">
      <c r="A73" s="131" t="s">
        <v>444</v>
      </c>
      <c r="B73" s="111"/>
      <c r="C73" s="112" t="s">
        <v>668</v>
      </c>
      <c r="D73" s="66" t="s">
        <v>43</v>
      </c>
      <c r="E73" s="66">
        <v>10</v>
      </c>
      <c r="F73" s="345">
        <f>'ОБЩИЙ ПРАЙС'!G205</f>
        <v>14.52</v>
      </c>
      <c r="G73" s="67">
        <v>20</v>
      </c>
      <c r="H73" s="347">
        <f aca="true" t="shared" si="3" ref="H73:H81">F73+F73*G73/100</f>
        <v>17.424</v>
      </c>
    </row>
    <row r="74" spans="1:8" ht="18" hidden="1">
      <c r="A74" s="53" t="s">
        <v>448</v>
      </c>
      <c r="B74" s="80"/>
      <c r="C74" s="22" t="s">
        <v>48</v>
      </c>
      <c r="D74" s="19" t="s">
        <v>42</v>
      </c>
      <c r="E74" s="19">
        <v>10</v>
      </c>
      <c r="F74" s="343">
        <f>'ОБЩИЙ ПРАЙС'!G206</f>
        <v>32.17</v>
      </c>
      <c r="G74" s="21">
        <v>20</v>
      </c>
      <c r="H74" s="348">
        <f t="shared" si="3"/>
        <v>38.604</v>
      </c>
    </row>
    <row r="75" spans="1:8" ht="24.75" customHeight="1" hidden="1">
      <c r="A75" s="53" t="s">
        <v>223</v>
      </c>
      <c r="B75" s="80"/>
      <c r="C75" s="22" t="s">
        <v>125</v>
      </c>
      <c r="D75" s="19" t="s">
        <v>43</v>
      </c>
      <c r="E75" s="19">
        <v>10</v>
      </c>
      <c r="F75" s="343">
        <f>'ОБЩИЙ ПРАЙС'!G207</f>
        <v>100325.50000000001</v>
      </c>
      <c r="G75" s="21">
        <v>20</v>
      </c>
      <c r="H75" s="348">
        <f t="shared" si="3"/>
        <v>120390.60000000002</v>
      </c>
    </row>
    <row r="76" spans="1:8" ht="18">
      <c r="A76" s="53" t="s">
        <v>264</v>
      </c>
      <c r="B76" s="80"/>
      <c r="C76" s="22" t="s">
        <v>125</v>
      </c>
      <c r="D76" s="19" t="s">
        <v>42</v>
      </c>
      <c r="E76" s="19">
        <v>10</v>
      </c>
      <c r="F76" s="343">
        <f>'ОБЩИЙ ПРАЙС'!G208</f>
        <v>10.86</v>
      </c>
      <c r="G76" s="21">
        <v>20</v>
      </c>
      <c r="H76" s="348">
        <f t="shared" si="3"/>
        <v>13.032</v>
      </c>
    </row>
    <row r="77" spans="1:8" ht="18" hidden="1">
      <c r="A77" s="57" t="str">
        <f>'ОБЩИЙ ПРАЙС'!A209</f>
        <v>Мясо Мидий в/м SL  1уп./1 кг (100/200)</v>
      </c>
      <c r="B77" s="152"/>
      <c r="C77" s="62" t="str">
        <f>'ОБЩИЙ ПРАЙС'!D209</f>
        <v>Китай</v>
      </c>
      <c r="D77" s="62" t="str">
        <f>'ОБЩИЙ ПРАЙС'!E209</f>
        <v>кг.</v>
      </c>
      <c r="E77" s="62">
        <f>'ОБЩИЙ ПРАЙС'!F209</f>
        <v>10</v>
      </c>
      <c r="F77" s="343">
        <f>'ОБЩИЙ ПРАЙС'!G209</f>
        <v>10.86</v>
      </c>
      <c r="G77" s="21">
        <f>'ОБЩИЙ ПРАЙС'!H209</f>
        <v>20</v>
      </c>
      <c r="H77" s="348">
        <f>'ОБЩИЙ ПРАЙС'!I209</f>
        <v>13.032</v>
      </c>
    </row>
    <row r="78" spans="1:8" ht="18" hidden="1">
      <c r="A78" s="57" t="str">
        <f>'ОБЩИЙ ПРАЙС'!A210</f>
        <v>Мясо мидий 300/500 1кг/уп</v>
      </c>
      <c r="B78" s="152"/>
      <c r="C78" s="62" t="str">
        <f>'ОБЩИЙ ПРАЙС'!D210</f>
        <v>Китай</v>
      </c>
      <c r="D78" s="62" t="s">
        <v>43</v>
      </c>
      <c r="E78" s="62">
        <v>10</v>
      </c>
      <c r="F78" s="343">
        <v>10.03</v>
      </c>
      <c r="G78" s="21">
        <f>'ОБЩИЙ ПРАЙС'!H210</f>
        <v>20</v>
      </c>
      <c r="H78" s="348">
        <f>'ОБЩИЙ ПРАЙС'!I210</f>
        <v>12.360000000000001</v>
      </c>
    </row>
    <row r="79" spans="1:8" ht="18">
      <c r="A79" s="57" t="str">
        <f>'ОБЩИЙ ПРАЙС'!A211</f>
        <v>Мидии в голубых раковинах 40/60 в/м упак/1 кг</v>
      </c>
      <c r="B79" s="152"/>
      <c r="C79" s="62" t="str">
        <f>'ОБЩИЙ ПРАЙС'!D211</f>
        <v>Чили</v>
      </c>
      <c r="D79" s="62" t="str">
        <f>'ОБЩИЙ ПРАЙС'!E211</f>
        <v>кг.</v>
      </c>
      <c r="E79" s="62">
        <f>'ОБЩИЙ ПРАЙС'!F211</f>
        <v>5</v>
      </c>
      <c r="F79" s="343">
        <f>'ОБЩИЙ ПРАЙС'!G211</f>
        <v>12.28</v>
      </c>
      <c r="G79" s="21">
        <v>20</v>
      </c>
      <c r="H79" s="348">
        <f t="shared" si="3"/>
        <v>14.735999999999999</v>
      </c>
    </row>
    <row r="80" spans="1:8" ht="18">
      <c r="A80" s="57" t="str">
        <f>'ОБЩИЙ ПРАЙС'!A212</f>
        <v>Мидии голубые целые в раковине 60/80  в/м , Чили в/упак/ 1кг</v>
      </c>
      <c r="B80" s="152"/>
      <c r="C80" s="62" t="str">
        <f>'ОБЩИЙ ПРАЙС'!D212</f>
        <v>Чили</v>
      </c>
      <c r="D80" s="62" t="str">
        <f>'ОБЩИЙ ПРАЙС'!E212</f>
        <v>кг.</v>
      </c>
      <c r="E80" s="62">
        <f>'ОБЩИЙ ПРАЙС'!F212</f>
        <v>5</v>
      </c>
      <c r="F80" s="343">
        <f>'ОБЩИЙ ПРАЙС'!G212</f>
        <v>7.8</v>
      </c>
      <c r="G80" s="21">
        <v>20</v>
      </c>
      <c r="H80" s="348">
        <f t="shared" si="3"/>
        <v>9.36</v>
      </c>
    </row>
    <row r="81" spans="1:8" ht="18">
      <c r="A81" s="57" t="str">
        <f>'ОБЩИЙ ПРАЙС'!A213</f>
        <v>Мидии на 1 створке свежемороженые 1 кг/уп</v>
      </c>
      <c r="B81" s="152"/>
      <c r="C81" s="62" t="str">
        <f>'ОБЩИЙ ПРАЙС'!D213</f>
        <v>Н.Зеландия</v>
      </c>
      <c r="D81" s="62" t="str">
        <f>'ОБЩИЙ ПРАЙС'!E213</f>
        <v>упак.</v>
      </c>
      <c r="E81" s="62">
        <f>'ОБЩИЙ ПРАЙС'!F213</f>
        <v>10</v>
      </c>
      <c r="F81" s="343">
        <f>'ОБЩИЙ ПРАЙС'!G213</f>
        <v>21.54</v>
      </c>
      <c r="G81" s="21">
        <v>20</v>
      </c>
      <c r="H81" s="348">
        <f t="shared" si="3"/>
        <v>25.848</v>
      </c>
    </row>
    <row r="82" spans="1:8" ht="18.75">
      <c r="A82" s="301" t="s">
        <v>382</v>
      </c>
      <c r="B82" s="240"/>
      <c r="C82" s="240"/>
      <c r="D82" s="240"/>
      <c r="E82" s="240"/>
      <c r="F82" s="240"/>
      <c r="G82" s="240"/>
      <c r="H82" s="240"/>
    </row>
    <row r="83" spans="1:8" ht="22.5" customHeight="1" hidden="1">
      <c r="A83" s="247" t="s">
        <v>188</v>
      </c>
      <c r="B83" s="256" t="s">
        <v>383</v>
      </c>
      <c r="C83" s="192" t="s">
        <v>48</v>
      </c>
      <c r="D83" s="193" t="s">
        <v>44</v>
      </c>
      <c r="E83" s="193">
        <v>10</v>
      </c>
      <c r="F83" s="362">
        <f>'ОБЩИЙ ПРАЙС'!G215</f>
        <v>9.81</v>
      </c>
      <c r="G83" s="195">
        <v>20</v>
      </c>
      <c r="H83" s="387">
        <f>F83+F83*G83/100</f>
        <v>11.772</v>
      </c>
    </row>
    <row r="84" spans="1:255" s="8" customFormat="1" ht="22.5" customHeight="1" hidden="1">
      <c r="A84" s="414" t="s">
        <v>716</v>
      </c>
      <c r="B84" s="414" t="s">
        <v>742</v>
      </c>
      <c r="C84" s="412" t="s">
        <v>73</v>
      </c>
      <c r="D84" s="213" t="s">
        <v>44</v>
      </c>
      <c r="E84" s="213">
        <v>10</v>
      </c>
      <c r="F84" s="371">
        <v>17.26</v>
      </c>
      <c r="G84" s="214">
        <v>20</v>
      </c>
      <c r="H84" s="372">
        <f>F84+F84*G84/100</f>
        <v>20.712000000000003</v>
      </c>
      <c r="I84" s="334"/>
      <c r="J84" s="335"/>
      <c r="K84" s="336"/>
      <c r="L84" s="336"/>
      <c r="M84" s="398"/>
      <c r="N84" s="337"/>
      <c r="O84" s="398"/>
      <c r="P84" s="334"/>
      <c r="Q84" s="334"/>
      <c r="R84" s="335"/>
      <c r="S84" s="336"/>
      <c r="T84" s="336"/>
      <c r="U84" s="398"/>
      <c r="V84" s="337"/>
      <c r="W84" s="398"/>
      <c r="X84" s="334"/>
      <c r="Y84" s="334"/>
      <c r="Z84" s="335"/>
      <c r="AA84" s="336"/>
      <c r="AB84" s="336"/>
      <c r="AC84" s="398"/>
      <c r="AD84" s="337"/>
      <c r="AE84" s="398"/>
      <c r="AF84" s="334"/>
      <c r="AG84" s="334"/>
      <c r="AH84" s="335"/>
      <c r="AI84" s="336"/>
      <c r="AJ84" s="336"/>
      <c r="AK84" s="398"/>
      <c r="AL84" s="337"/>
      <c r="AM84" s="398"/>
      <c r="AN84" s="334"/>
      <c r="AO84" s="334"/>
      <c r="AP84" s="335"/>
      <c r="AQ84" s="336"/>
      <c r="AR84" s="336"/>
      <c r="AS84" s="398"/>
      <c r="AT84" s="337"/>
      <c r="AU84" s="398"/>
      <c r="AV84" s="334"/>
      <c r="AW84" s="334"/>
      <c r="AX84" s="335"/>
      <c r="AY84" s="336"/>
      <c r="AZ84" s="336"/>
      <c r="BA84" s="398"/>
      <c r="BB84" s="337"/>
      <c r="BC84" s="398"/>
      <c r="BD84" s="334"/>
      <c r="BE84" s="334"/>
      <c r="BF84" s="335"/>
      <c r="BG84" s="336"/>
      <c r="BH84" s="336"/>
      <c r="BI84" s="398"/>
      <c r="BJ84" s="337"/>
      <c r="BK84" s="398"/>
      <c r="BL84" s="334"/>
      <c r="BM84" s="334"/>
      <c r="BN84" s="335"/>
      <c r="BO84" s="336"/>
      <c r="BP84" s="336"/>
      <c r="BQ84" s="398"/>
      <c r="BR84" s="337"/>
      <c r="BS84" s="398"/>
      <c r="BT84" s="334"/>
      <c r="BU84" s="334"/>
      <c r="BV84" s="335"/>
      <c r="BW84" s="336"/>
      <c r="BX84" s="336"/>
      <c r="BY84" s="398"/>
      <c r="BZ84" s="337"/>
      <c r="CA84" s="398"/>
      <c r="CB84" s="334"/>
      <c r="CC84" s="334"/>
      <c r="CD84" s="335"/>
      <c r="CE84" s="336"/>
      <c r="CF84" s="336"/>
      <c r="CG84" s="398"/>
      <c r="CH84" s="337"/>
      <c r="CI84" s="398"/>
      <c r="CJ84" s="334"/>
      <c r="CK84" s="334"/>
      <c r="CL84" s="335"/>
      <c r="CM84" s="336"/>
      <c r="CN84" s="336"/>
      <c r="CO84" s="398"/>
      <c r="CP84" s="337"/>
      <c r="CQ84" s="398"/>
      <c r="CR84" s="334"/>
      <c r="CS84" s="334"/>
      <c r="CT84" s="335"/>
      <c r="CU84" s="336"/>
      <c r="CV84" s="336"/>
      <c r="CW84" s="398"/>
      <c r="CX84" s="337"/>
      <c r="CY84" s="398"/>
      <c r="CZ84" s="334"/>
      <c r="DA84" s="334"/>
      <c r="DB84" s="335"/>
      <c r="DC84" s="336"/>
      <c r="DD84" s="336"/>
      <c r="DE84" s="398"/>
      <c r="DF84" s="337"/>
      <c r="DG84" s="398"/>
      <c r="DH84" s="334"/>
      <c r="DI84" s="334"/>
      <c r="DJ84" s="335"/>
      <c r="DK84" s="336"/>
      <c r="DL84" s="336"/>
      <c r="DM84" s="398"/>
      <c r="DN84" s="337"/>
      <c r="DO84" s="398"/>
      <c r="DP84" s="334"/>
      <c r="DQ84" s="334"/>
      <c r="DR84" s="335"/>
      <c r="DS84" s="336"/>
      <c r="DT84" s="336"/>
      <c r="DU84" s="398"/>
      <c r="DV84" s="337"/>
      <c r="DW84" s="398"/>
      <c r="DX84" s="334"/>
      <c r="DY84" s="334"/>
      <c r="DZ84" s="335"/>
      <c r="EA84" s="336"/>
      <c r="EB84" s="336"/>
      <c r="EC84" s="398"/>
      <c r="ED84" s="337"/>
      <c r="EE84" s="398"/>
      <c r="EF84" s="334"/>
      <c r="EG84" s="334"/>
      <c r="EH84" s="335"/>
      <c r="EI84" s="336"/>
      <c r="EJ84" s="336"/>
      <c r="EK84" s="398"/>
      <c r="EL84" s="337"/>
      <c r="EM84" s="398"/>
      <c r="EN84" s="334"/>
      <c r="EO84" s="334"/>
      <c r="EP84" s="335"/>
      <c r="EQ84" s="336"/>
      <c r="ER84" s="336"/>
      <c r="ES84" s="398"/>
      <c r="ET84" s="337"/>
      <c r="EU84" s="398"/>
      <c r="EV84" s="334"/>
      <c r="EW84" s="334"/>
      <c r="EX84" s="335"/>
      <c r="EY84" s="336"/>
      <c r="EZ84" s="336"/>
      <c r="FA84" s="398"/>
      <c r="FB84" s="337"/>
      <c r="FC84" s="398"/>
      <c r="FD84" s="334"/>
      <c r="FE84" s="334"/>
      <c r="FF84" s="335"/>
      <c r="FG84" s="336"/>
      <c r="FH84" s="336"/>
      <c r="FI84" s="398"/>
      <c r="FJ84" s="337"/>
      <c r="FK84" s="398"/>
      <c r="FL84" s="334"/>
      <c r="FM84" s="334"/>
      <c r="FN84" s="335"/>
      <c r="FO84" s="336"/>
      <c r="FP84" s="336"/>
      <c r="FQ84" s="398"/>
      <c r="FR84" s="337"/>
      <c r="FS84" s="398"/>
      <c r="FT84" s="334"/>
      <c r="FU84" s="334"/>
      <c r="FV84" s="335"/>
      <c r="FW84" s="336"/>
      <c r="FX84" s="336"/>
      <c r="FY84" s="398"/>
      <c r="FZ84" s="337"/>
      <c r="GA84" s="398"/>
      <c r="GB84" s="334"/>
      <c r="GC84" s="334"/>
      <c r="GD84" s="335"/>
      <c r="GE84" s="336"/>
      <c r="GF84" s="336"/>
      <c r="GG84" s="398"/>
      <c r="GH84" s="337"/>
      <c r="GI84" s="398"/>
      <c r="GJ84" s="334"/>
      <c r="GK84" s="334"/>
      <c r="GL84" s="335"/>
      <c r="GM84" s="336"/>
      <c r="GN84" s="336"/>
      <c r="GO84" s="398"/>
      <c r="GP84" s="337"/>
      <c r="GQ84" s="398"/>
      <c r="GR84" s="334"/>
      <c r="GS84" s="334"/>
      <c r="GT84" s="335"/>
      <c r="GU84" s="336"/>
      <c r="GV84" s="336"/>
      <c r="GW84" s="398"/>
      <c r="GX84" s="337"/>
      <c r="GY84" s="398"/>
      <c r="GZ84" s="334"/>
      <c r="HA84" s="334"/>
      <c r="HB84" s="335"/>
      <c r="HC84" s="336"/>
      <c r="HD84" s="336"/>
      <c r="HE84" s="398"/>
      <c r="HF84" s="337"/>
      <c r="HG84" s="398"/>
      <c r="HH84" s="334"/>
      <c r="HI84" s="334"/>
      <c r="HJ84" s="335"/>
      <c r="HK84" s="336"/>
      <c r="HL84" s="336"/>
      <c r="HM84" s="398"/>
      <c r="HN84" s="337"/>
      <c r="HO84" s="398"/>
      <c r="HP84" s="334"/>
      <c r="HQ84" s="334"/>
      <c r="HR84" s="335"/>
      <c r="HS84" s="336"/>
      <c r="HT84" s="336"/>
      <c r="HU84" s="398"/>
      <c r="HV84" s="337"/>
      <c r="HW84" s="398"/>
      <c r="HX84" s="334"/>
      <c r="HY84" s="334"/>
      <c r="HZ84" s="335"/>
      <c r="IA84" s="336"/>
      <c r="IB84" s="336"/>
      <c r="IC84" s="398"/>
      <c r="ID84" s="337"/>
      <c r="IE84" s="398"/>
      <c r="IF84" s="334"/>
      <c r="IG84" s="334"/>
      <c r="IH84" s="335"/>
      <c r="II84" s="336"/>
      <c r="IJ84" s="336"/>
      <c r="IK84" s="398"/>
      <c r="IL84" s="337"/>
      <c r="IM84" s="398"/>
      <c r="IN84" s="334"/>
      <c r="IO84" s="334"/>
      <c r="IP84" s="335"/>
      <c r="IQ84" s="336"/>
      <c r="IR84" s="336"/>
      <c r="IS84" s="398"/>
      <c r="IT84" s="337"/>
      <c r="IU84" s="398"/>
    </row>
    <row r="85" spans="1:255" s="8" customFormat="1" ht="22.5" customHeight="1">
      <c r="A85" s="414" t="s">
        <v>741</v>
      </c>
      <c r="B85" s="414" t="s">
        <v>742</v>
      </c>
      <c r="C85" s="412" t="s">
        <v>73</v>
      </c>
      <c r="D85" s="213" t="s">
        <v>44</v>
      </c>
      <c r="E85" s="213">
        <v>10</v>
      </c>
      <c r="F85" s="371">
        <v>16.75</v>
      </c>
      <c r="G85" s="214">
        <v>20</v>
      </c>
      <c r="H85" s="372">
        <f>F85+F85*G85/100</f>
        <v>20.1</v>
      </c>
      <c r="I85" s="334"/>
      <c r="J85" s="335"/>
      <c r="K85" s="336"/>
      <c r="L85" s="336"/>
      <c r="M85" s="398"/>
      <c r="N85" s="337"/>
      <c r="O85" s="398"/>
      <c r="P85" s="334"/>
      <c r="Q85" s="334"/>
      <c r="R85" s="335"/>
      <c r="S85" s="336"/>
      <c r="T85" s="336"/>
      <c r="U85" s="398"/>
      <c r="V85" s="337"/>
      <c r="W85" s="398"/>
      <c r="X85" s="334"/>
      <c r="Y85" s="334"/>
      <c r="Z85" s="335"/>
      <c r="AA85" s="336"/>
      <c r="AB85" s="336"/>
      <c r="AC85" s="398"/>
      <c r="AD85" s="337"/>
      <c r="AE85" s="398"/>
      <c r="AF85" s="334"/>
      <c r="AG85" s="334"/>
      <c r="AH85" s="335"/>
      <c r="AI85" s="336"/>
      <c r="AJ85" s="336"/>
      <c r="AK85" s="398"/>
      <c r="AL85" s="337"/>
      <c r="AM85" s="398"/>
      <c r="AN85" s="334"/>
      <c r="AO85" s="334"/>
      <c r="AP85" s="335"/>
      <c r="AQ85" s="336"/>
      <c r="AR85" s="336"/>
      <c r="AS85" s="398"/>
      <c r="AT85" s="337"/>
      <c r="AU85" s="398"/>
      <c r="AV85" s="334"/>
      <c r="AW85" s="334"/>
      <c r="AX85" s="335"/>
      <c r="AY85" s="336"/>
      <c r="AZ85" s="336"/>
      <c r="BA85" s="398"/>
      <c r="BB85" s="337"/>
      <c r="BC85" s="398"/>
      <c r="BD85" s="334"/>
      <c r="BE85" s="334"/>
      <c r="BF85" s="335"/>
      <c r="BG85" s="336"/>
      <c r="BH85" s="336"/>
      <c r="BI85" s="398"/>
      <c r="BJ85" s="337"/>
      <c r="BK85" s="398"/>
      <c r="BL85" s="334"/>
      <c r="BM85" s="334"/>
      <c r="BN85" s="335"/>
      <c r="BO85" s="336"/>
      <c r="BP85" s="336"/>
      <c r="BQ85" s="398"/>
      <c r="BR85" s="337"/>
      <c r="BS85" s="398"/>
      <c r="BT85" s="334"/>
      <c r="BU85" s="334"/>
      <c r="BV85" s="335"/>
      <c r="BW85" s="336"/>
      <c r="BX85" s="336"/>
      <c r="BY85" s="398"/>
      <c r="BZ85" s="337"/>
      <c r="CA85" s="398"/>
      <c r="CB85" s="334"/>
      <c r="CC85" s="334"/>
      <c r="CD85" s="335"/>
      <c r="CE85" s="336"/>
      <c r="CF85" s="336"/>
      <c r="CG85" s="398"/>
      <c r="CH85" s="337"/>
      <c r="CI85" s="398"/>
      <c r="CJ85" s="334"/>
      <c r="CK85" s="334"/>
      <c r="CL85" s="335"/>
      <c r="CM85" s="336"/>
      <c r="CN85" s="336"/>
      <c r="CO85" s="398"/>
      <c r="CP85" s="337"/>
      <c r="CQ85" s="398"/>
      <c r="CR85" s="334"/>
      <c r="CS85" s="334"/>
      <c r="CT85" s="335"/>
      <c r="CU85" s="336"/>
      <c r="CV85" s="336"/>
      <c r="CW85" s="398"/>
      <c r="CX85" s="337"/>
      <c r="CY85" s="398"/>
      <c r="CZ85" s="334"/>
      <c r="DA85" s="334"/>
      <c r="DB85" s="335"/>
      <c r="DC85" s="336"/>
      <c r="DD85" s="336"/>
      <c r="DE85" s="398"/>
      <c r="DF85" s="337"/>
      <c r="DG85" s="398"/>
      <c r="DH85" s="334"/>
      <c r="DI85" s="334"/>
      <c r="DJ85" s="335"/>
      <c r="DK85" s="336"/>
      <c r="DL85" s="336"/>
      <c r="DM85" s="398"/>
      <c r="DN85" s="337"/>
      <c r="DO85" s="398"/>
      <c r="DP85" s="334"/>
      <c r="DQ85" s="334"/>
      <c r="DR85" s="335"/>
      <c r="DS85" s="336"/>
      <c r="DT85" s="336"/>
      <c r="DU85" s="398"/>
      <c r="DV85" s="337"/>
      <c r="DW85" s="398"/>
      <c r="DX85" s="334"/>
      <c r="DY85" s="334"/>
      <c r="DZ85" s="335"/>
      <c r="EA85" s="336"/>
      <c r="EB85" s="336"/>
      <c r="EC85" s="398"/>
      <c r="ED85" s="337"/>
      <c r="EE85" s="398"/>
      <c r="EF85" s="334"/>
      <c r="EG85" s="334"/>
      <c r="EH85" s="335"/>
      <c r="EI85" s="336"/>
      <c r="EJ85" s="336"/>
      <c r="EK85" s="398"/>
      <c r="EL85" s="337"/>
      <c r="EM85" s="398"/>
      <c r="EN85" s="334"/>
      <c r="EO85" s="334"/>
      <c r="EP85" s="335"/>
      <c r="EQ85" s="336"/>
      <c r="ER85" s="336"/>
      <c r="ES85" s="398"/>
      <c r="ET85" s="337"/>
      <c r="EU85" s="398"/>
      <c r="EV85" s="334"/>
      <c r="EW85" s="334"/>
      <c r="EX85" s="335"/>
      <c r="EY85" s="336"/>
      <c r="EZ85" s="336"/>
      <c r="FA85" s="398"/>
      <c r="FB85" s="337"/>
      <c r="FC85" s="398"/>
      <c r="FD85" s="334"/>
      <c r="FE85" s="334"/>
      <c r="FF85" s="335"/>
      <c r="FG85" s="336"/>
      <c r="FH85" s="336"/>
      <c r="FI85" s="398"/>
      <c r="FJ85" s="337"/>
      <c r="FK85" s="398"/>
      <c r="FL85" s="334"/>
      <c r="FM85" s="334"/>
      <c r="FN85" s="335"/>
      <c r="FO85" s="336"/>
      <c r="FP85" s="336"/>
      <c r="FQ85" s="398"/>
      <c r="FR85" s="337"/>
      <c r="FS85" s="398"/>
      <c r="FT85" s="334"/>
      <c r="FU85" s="334"/>
      <c r="FV85" s="335"/>
      <c r="FW85" s="336"/>
      <c r="FX85" s="336"/>
      <c r="FY85" s="398"/>
      <c r="FZ85" s="337"/>
      <c r="GA85" s="398"/>
      <c r="GB85" s="334"/>
      <c r="GC85" s="334"/>
      <c r="GD85" s="335"/>
      <c r="GE85" s="336"/>
      <c r="GF85" s="336"/>
      <c r="GG85" s="398"/>
      <c r="GH85" s="337"/>
      <c r="GI85" s="398"/>
      <c r="GJ85" s="334"/>
      <c r="GK85" s="334"/>
      <c r="GL85" s="335"/>
      <c r="GM85" s="336"/>
      <c r="GN85" s="336"/>
      <c r="GO85" s="398"/>
      <c r="GP85" s="337"/>
      <c r="GQ85" s="398"/>
      <c r="GR85" s="334"/>
      <c r="GS85" s="334"/>
      <c r="GT85" s="335"/>
      <c r="GU85" s="336"/>
      <c r="GV85" s="336"/>
      <c r="GW85" s="398"/>
      <c r="GX85" s="337"/>
      <c r="GY85" s="398"/>
      <c r="GZ85" s="334"/>
      <c r="HA85" s="334"/>
      <c r="HB85" s="335"/>
      <c r="HC85" s="336"/>
      <c r="HD85" s="336"/>
      <c r="HE85" s="398"/>
      <c r="HF85" s="337"/>
      <c r="HG85" s="398"/>
      <c r="HH85" s="334"/>
      <c r="HI85" s="334"/>
      <c r="HJ85" s="335"/>
      <c r="HK85" s="336"/>
      <c r="HL85" s="336"/>
      <c r="HM85" s="398"/>
      <c r="HN85" s="337"/>
      <c r="HO85" s="398"/>
      <c r="HP85" s="334"/>
      <c r="HQ85" s="334"/>
      <c r="HR85" s="335"/>
      <c r="HS85" s="336"/>
      <c r="HT85" s="336"/>
      <c r="HU85" s="398"/>
      <c r="HV85" s="337"/>
      <c r="HW85" s="398"/>
      <c r="HX85" s="334"/>
      <c r="HY85" s="334"/>
      <c r="HZ85" s="335"/>
      <c r="IA85" s="336"/>
      <c r="IB85" s="336"/>
      <c r="IC85" s="398"/>
      <c r="ID85" s="337"/>
      <c r="IE85" s="398"/>
      <c r="IF85" s="334"/>
      <c r="IG85" s="334"/>
      <c r="IH85" s="335"/>
      <c r="II85" s="336"/>
      <c r="IJ85" s="336"/>
      <c r="IK85" s="398"/>
      <c r="IL85" s="337"/>
      <c r="IM85" s="398"/>
      <c r="IN85" s="334"/>
      <c r="IO85" s="334"/>
      <c r="IP85" s="335"/>
      <c r="IQ85" s="336"/>
      <c r="IR85" s="336"/>
      <c r="IS85" s="398"/>
      <c r="IT85" s="337"/>
      <c r="IU85" s="398"/>
    </row>
    <row r="86" spans="1:8" ht="18.75">
      <c r="A86" s="301" t="s">
        <v>379</v>
      </c>
      <c r="B86" s="240"/>
      <c r="C86" s="240"/>
      <c r="D86" s="240"/>
      <c r="E86" s="240"/>
      <c r="F86" s="240"/>
      <c r="G86" s="240"/>
      <c r="H86" s="240"/>
    </row>
    <row r="87" spans="1:8" ht="18">
      <c r="A87" s="80" t="s">
        <v>242</v>
      </c>
      <c r="B87" s="142" t="s">
        <v>378</v>
      </c>
      <c r="C87" s="22" t="s">
        <v>52</v>
      </c>
      <c r="D87" s="19" t="s">
        <v>44</v>
      </c>
      <c r="E87" s="19">
        <v>6</v>
      </c>
      <c r="F87" s="343">
        <v>15.6</v>
      </c>
      <c r="G87" s="21">
        <v>20</v>
      </c>
      <c r="H87" s="343">
        <f t="shared" si="2"/>
        <v>18.72</v>
      </c>
    </row>
    <row r="88" spans="1:8" ht="18">
      <c r="A88" s="80" t="s">
        <v>241</v>
      </c>
      <c r="B88" s="142" t="s">
        <v>378</v>
      </c>
      <c r="C88" s="22" t="s">
        <v>52</v>
      </c>
      <c r="D88" s="19" t="s">
        <v>44</v>
      </c>
      <c r="E88" s="19">
        <v>6</v>
      </c>
      <c r="F88" s="343">
        <v>15.6</v>
      </c>
      <c r="G88" s="21">
        <v>20</v>
      </c>
      <c r="H88" s="343">
        <f t="shared" si="2"/>
        <v>18.72</v>
      </c>
    </row>
    <row r="89" spans="1:8" ht="18">
      <c r="A89" s="80" t="s">
        <v>243</v>
      </c>
      <c r="B89" s="142" t="s">
        <v>378</v>
      </c>
      <c r="C89" s="22" t="s">
        <v>52</v>
      </c>
      <c r="D89" s="19" t="s">
        <v>44</v>
      </c>
      <c r="E89" s="19">
        <v>6</v>
      </c>
      <c r="F89" s="343">
        <v>15.6</v>
      </c>
      <c r="G89" s="21">
        <v>20</v>
      </c>
      <c r="H89" s="343">
        <f t="shared" si="2"/>
        <v>18.72</v>
      </c>
    </row>
    <row r="90" spans="1:8" ht="18">
      <c r="A90" s="80" t="s">
        <v>244</v>
      </c>
      <c r="B90" s="142" t="s">
        <v>378</v>
      </c>
      <c r="C90" s="22" t="s">
        <v>52</v>
      </c>
      <c r="D90" s="19" t="s">
        <v>44</v>
      </c>
      <c r="E90" s="19">
        <v>6</v>
      </c>
      <c r="F90" s="343">
        <v>15.6</v>
      </c>
      <c r="G90" s="21">
        <v>20</v>
      </c>
      <c r="H90" s="343">
        <f t="shared" si="2"/>
        <v>18.72</v>
      </c>
    </row>
    <row r="91" spans="1:8" ht="18">
      <c r="A91" s="80" t="s">
        <v>732</v>
      </c>
      <c r="B91" s="142" t="s">
        <v>378</v>
      </c>
      <c r="C91" s="22" t="s">
        <v>52</v>
      </c>
      <c r="D91" s="19" t="s">
        <v>43</v>
      </c>
      <c r="E91" s="19">
        <v>6</v>
      </c>
      <c r="F91" s="343">
        <v>21.6</v>
      </c>
      <c r="G91" s="21">
        <v>20</v>
      </c>
      <c r="H91" s="343">
        <f t="shared" si="2"/>
        <v>25.92</v>
      </c>
    </row>
    <row r="92" spans="1:8" ht="18">
      <c r="A92" s="80" t="s">
        <v>733</v>
      </c>
      <c r="B92" s="142" t="s">
        <v>378</v>
      </c>
      <c r="C92" s="22" t="s">
        <v>52</v>
      </c>
      <c r="D92" s="19" t="s">
        <v>43</v>
      </c>
      <c r="E92" s="19">
        <v>6</v>
      </c>
      <c r="F92" s="343">
        <v>21.6</v>
      </c>
      <c r="G92" s="21">
        <v>20</v>
      </c>
      <c r="H92" s="343">
        <f t="shared" si="2"/>
        <v>25.92</v>
      </c>
    </row>
    <row r="93" spans="1:8" ht="18">
      <c r="A93" s="80" t="s">
        <v>734</v>
      </c>
      <c r="B93" s="142" t="s">
        <v>378</v>
      </c>
      <c r="C93" s="22" t="s">
        <v>52</v>
      </c>
      <c r="D93" s="19" t="s">
        <v>43</v>
      </c>
      <c r="E93" s="19">
        <v>6</v>
      </c>
      <c r="F93" s="343">
        <v>21.6</v>
      </c>
      <c r="G93" s="21">
        <v>20</v>
      </c>
      <c r="H93" s="343">
        <f t="shared" si="2"/>
        <v>25.92</v>
      </c>
    </row>
    <row r="94" spans="1:8" ht="20.25" customHeight="1">
      <c r="A94" s="80" t="s">
        <v>146</v>
      </c>
      <c r="B94" s="142" t="s">
        <v>378</v>
      </c>
      <c r="C94" s="22" t="s">
        <v>52</v>
      </c>
      <c r="D94" s="19" t="s">
        <v>43</v>
      </c>
      <c r="E94" s="19">
        <v>6</v>
      </c>
      <c r="F94" s="343">
        <v>21.6</v>
      </c>
      <c r="G94" s="21">
        <v>20</v>
      </c>
      <c r="H94" s="343">
        <f t="shared" si="2"/>
        <v>25.92</v>
      </c>
    </row>
    <row r="95" spans="1:8" ht="20.25" customHeight="1" hidden="1">
      <c r="A95" s="80" t="str">
        <f>'ОБЩИЙ ПРАЙС'!A227</f>
        <v>Икра лососевая зернистая "красное золото" ст/б 1/100</v>
      </c>
      <c r="B95" s="142"/>
      <c r="C95" s="22" t="str">
        <f>'ОБЩИЙ ПРАЙС'!D227</f>
        <v>Россия</v>
      </c>
      <c r="D95" s="22" t="str">
        <f>'ОБЩИЙ ПРАЙС'!E227</f>
        <v>шт.</v>
      </c>
      <c r="E95" s="22">
        <f>'ОБЩИЙ ПРАЙС'!F227</f>
        <v>24</v>
      </c>
      <c r="F95" s="343">
        <f>'ОБЩИЙ ПРАЙС'!G227</f>
        <v>13.92</v>
      </c>
      <c r="G95" s="21">
        <f>'ОБЩИЙ ПРАЙС'!H227</f>
        <v>20</v>
      </c>
      <c r="H95" s="343">
        <f>'ОБЩИЙ ПРАЙС'!I227</f>
        <v>16.704</v>
      </c>
    </row>
    <row r="96" spans="1:8" ht="20.25" customHeight="1" hidden="1">
      <c r="A96" s="80" t="str">
        <f>'ОБЩИЙ ПРАЙС'!A228</f>
        <v>Икра лососевая зернистая (горбуша),  ж/б 140 г</v>
      </c>
      <c r="B96" s="80" t="str">
        <f>'ОБЩИЙ ПРАЙС'!C228</f>
        <v>Находкинский</v>
      </c>
      <c r="C96" s="22" t="str">
        <f>'ОБЩИЙ ПРАЙС'!D228</f>
        <v>Россия</v>
      </c>
      <c r="D96" s="22" t="str">
        <f>'ОБЩИЙ ПРАЙС'!E228</f>
        <v>ж/банка</v>
      </c>
      <c r="E96" s="19">
        <f>'ОБЩИЙ ПРАЙС'!F228</f>
        <v>108</v>
      </c>
      <c r="F96" s="343">
        <f>'ОБЩИЙ ПРАЙС'!G228</f>
        <v>17.58</v>
      </c>
      <c r="G96" s="21">
        <f>'ОБЩИЙ ПРАЙС'!H228</f>
        <v>20</v>
      </c>
      <c r="H96" s="343">
        <f>'ОБЩИЙ ПРАЙС'!I228</f>
        <v>21.095999999999997</v>
      </c>
    </row>
    <row r="97" spans="1:8" ht="18">
      <c r="A97" s="80" t="s">
        <v>113</v>
      </c>
      <c r="B97" s="142"/>
      <c r="C97" s="22" t="s">
        <v>63</v>
      </c>
      <c r="D97" s="22" t="str">
        <f>'ОБЩИЙ ПРАЙС'!E229</f>
        <v>ж/банка</v>
      </c>
      <c r="E97" s="19">
        <v>80</v>
      </c>
      <c r="F97" s="343">
        <f>'ОБЩИЙ ПРАЙС'!G229</f>
        <v>24.58</v>
      </c>
      <c r="G97" s="21">
        <v>20</v>
      </c>
      <c r="H97" s="343">
        <f>F97+F97*G97/100</f>
        <v>29.496</v>
      </c>
    </row>
    <row r="98" spans="1:8" ht="18" hidden="1">
      <c r="A98" s="80" t="str">
        <f>'ОБЩИЙ ПРАЙС'!A230</f>
        <v>Икра лососевая зернистая "Тунгутун" 95 г. ж/б</v>
      </c>
      <c r="B98" s="142" t="s">
        <v>1062</v>
      </c>
      <c r="C98" s="22" t="s">
        <v>63</v>
      </c>
      <c r="D98" s="22" t="str">
        <f>'ОБЩИЙ ПРАЙС'!E230</f>
        <v>ж/банка</v>
      </c>
      <c r="E98" s="19">
        <v>100</v>
      </c>
      <c r="F98" s="343">
        <f>'ОБЩИЙ ПРАЙС'!G230</f>
        <v>9.98</v>
      </c>
      <c r="G98" s="21">
        <v>20</v>
      </c>
      <c r="H98" s="343">
        <f>F98+F98*G98/100</f>
        <v>11.976</v>
      </c>
    </row>
    <row r="99" spans="1:255" s="8" customFormat="1" ht="18.75" hidden="1" thickBot="1">
      <c r="A99" s="80" t="s">
        <v>744</v>
      </c>
      <c r="B99" s="142" t="s">
        <v>378</v>
      </c>
      <c r="C99" s="22" t="s">
        <v>63</v>
      </c>
      <c r="D99" s="22" t="str">
        <f>'ОБЩИЙ ПРАЙС'!E231</f>
        <v>ж/банка</v>
      </c>
      <c r="E99" s="19">
        <v>6</v>
      </c>
      <c r="F99" s="343">
        <f>'ОБЩИЙ ПРАЙС'!G231</f>
        <v>24.58</v>
      </c>
      <c r="G99" s="21">
        <v>20</v>
      </c>
      <c r="H99" s="343">
        <f>F99+F99*G99/100</f>
        <v>29.496</v>
      </c>
      <c r="I99" s="334"/>
      <c r="J99" s="335"/>
      <c r="K99" s="336"/>
      <c r="L99" s="336"/>
      <c r="M99" s="398"/>
      <c r="N99" s="337"/>
      <c r="O99" s="398"/>
      <c r="P99" s="334"/>
      <c r="Q99" s="334"/>
      <c r="R99" s="335"/>
      <c r="S99" s="336"/>
      <c r="T99" s="336"/>
      <c r="U99" s="398"/>
      <c r="V99" s="337"/>
      <c r="W99" s="398"/>
      <c r="X99" s="334"/>
      <c r="Y99" s="334"/>
      <c r="Z99" s="335"/>
      <c r="AA99" s="336"/>
      <c r="AB99" s="336"/>
      <c r="AC99" s="398"/>
      <c r="AD99" s="337"/>
      <c r="AE99" s="398"/>
      <c r="AF99" s="334"/>
      <c r="AG99" s="334"/>
      <c r="AH99" s="335"/>
      <c r="AI99" s="336"/>
      <c r="AJ99" s="336"/>
      <c r="AK99" s="398"/>
      <c r="AL99" s="337"/>
      <c r="AM99" s="398"/>
      <c r="AN99" s="334"/>
      <c r="AO99" s="334"/>
      <c r="AP99" s="335"/>
      <c r="AQ99" s="336"/>
      <c r="AR99" s="336"/>
      <c r="AS99" s="398"/>
      <c r="AT99" s="337"/>
      <c r="AU99" s="398"/>
      <c r="AV99" s="334"/>
      <c r="AW99" s="334"/>
      <c r="AX99" s="335"/>
      <c r="AY99" s="336"/>
      <c r="AZ99" s="336"/>
      <c r="BA99" s="398"/>
      <c r="BB99" s="337"/>
      <c r="BC99" s="398"/>
      <c r="BD99" s="334"/>
      <c r="BE99" s="334"/>
      <c r="BF99" s="335"/>
      <c r="BG99" s="336"/>
      <c r="BH99" s="336"/>
      <c r="BI99" s="398"/>
      <c r="BJ99" s="337"/>
      <c r="BK99" s="398"/>
      <c r="BL99" s="334"/>
      <c r="BM99" s="334"/>
      <c r="BN99" s="335"/>
      <c r="BO99" s="336"/>
      <c r="BP99" s="336"/>
      <c r="BQ99" s="398"/>
      <c r="BR99" s="337"/>
      <c r="BS99" s="398"/>
      <c r="BT99" s="334"/>
      <c r="BU99" s="334"/>
      <c r="BV99" s="335"/>
      <c r="BW99" s="336"/>
      <c r="BX99" s="336"/>
      <c r="BY99" s="398"/>
      <c r="BZ99" s="337"/>
      <c r="CA99" s="398"/>
      <c r="CB99" s="334"/>
      <c r="CC99" s="334"/>
      <c r="CD99" s="335"/>
      <c r="CE99" s="336"/>
      <c r="CF99" s="336"/>
      <c r="CG99" s="398"/>
      <c r="CH99" s="337"/>
      <c r="CI99" s="398"/>
      <c r="CJ99" s="334"/>
      <c r="CK99" s="334"/>
      <c r="CL99" s="335"/>
      <c r="CM99" s="336"/>
      <c r="CN99" s="336"/>
      <c r="CO99" s="398"/>
      <c r="CP99" s="337"/>
      <c r="CQ99" s="398"/>
      <c r="CR99" s="334"/>
      <c r="CS99" s="334"/>
      <c r="CT99" s="335"/>
      <c r="CU99" s="336"/>
      <c r="CV99" s="336"/>
      <c r="CW99" s="398"/>
      <c r="CX99" s="337"/>
      <c r="CY99" s="398"/>
      <c r="CZ99" s="334"/>
      <c r="DA99" s="334"/>
      <c r="DB99" s="335"/>
      <c r="DC99" s="336"/>
      <c r="DD99" s="336"/>
      <c r="DE99" s="398"/>
      <c r="DF99" s="337"/>
      <c r="DG99" s="398"/>
      <c r="DH99" s="334"/>
      <c r="DI99" s="334"/>
      <c r="DJ99" s="335"/>
      <c r="DK99" s="336"/>
      <c r="DL99" s="336"/>
      <c r="DM99" s="398"/>
      <c r="DN99" s="337"/>
      <c r="DO99" s="398"/>
      <c r="DP99" s="334"/>
      <c r="DQ99" s="334"/>
      <c r="DR99" s="335"/>
      <c r="DS99" s="336"/>
      <c r="DT99" s="336"/>
      <c r="DU99" s="398"/>
      <c r="DV99" s="337"/>
      <c r="DW99" s="398"/>
      <c r="DX99" s="334"/>
      <c r="DY99" s="334"/>
      <c r="DZ99" s="335"/>
      <c r="EA99" s="336"/>
      <c r="EB99" s="336"/>
      <c r="EC99" s="398"/>
      <c r="ED99" s="337"/>
      <c r="EE99" s="398"/>
      <c r="EF99" s="334"/>
      <c r="EG99" s="334"/>
      <c r="EH99" s="335"/>
      <c r="EI99" s="336"/>
      <c r="EJ99" s="336"/>
      <c r="EK99" s="398"/>
      <c r="EL99" s="337"/>
      <c r="EM99" s="398"/>
      <c r="EN99" s="334"/>
      <c r="EO99" s="334"/>
      <c r="EP99" s="335"/>
      <c r="EQ99" s="336"/>
      <c r="ER99" s="336"/>
      <c r="ES99" s="398"/>
      <c r="ET99" s="337"/>
      <c r="EU99" s="398"/>
      <c r="EV99" s="334"/>
      <c r="EW99" s="334"/>
      <c r="EX99" s="335"/>
      <c r="EY99" s="336"/>
      <c r="EZ99" s="336"/>
      <c r="FA99" s="398"/>
      <c r="FB99" s="337"/>
      <c r="FC99" s="398"/>
      <c r="FD99" s="334"/>
      <c r="FE99" s="334"/>
      <c r="FF99" s="335"/>
      <c r="FG99" s="336"/>
      <c r="FH99" s="336"/>
      <c r="FI99" s="398"/>
      <c r="FJ99" s="337"/>
      <c r="FK99" s="398"/>
      <c r="FL99" s="334"/>
      <c r="FM99" s="334"/>
      <c r="FN99" s="335"/>
      <c r="FO99" s="336"/>
      <c r="FP99" s="336"/>
      <c r="FQ99" s="398"/>
      <c r="FR99" s="337"/>
      <c r="FS99" s="398"/>
      <c r="FT99" s="334"/>
      <c r="FU99" s="334"/>
      <c r="FV99" s="335"/>
      <c r="FW99" s="336"/>
      <c r="FX99" s="336"/>
      <c r="FY99" s="398"/>
      <c r="FZ99" s="337"/>
      <c r="GA99" s="398"/>
      <c r="GB99" s="334"/>
      <c r="GC99" s="334"/>
      <c r="GD99" s="335"/>
      <c r="GE99" s="336"/>
      <c r="GF99" s="336"/>
      <c r="GG99" s="398"/>
      <c r="GH99" s="337"/>
      <c r="GI99" s="398"/>
      <c r="GJ99" s="334"/>
      <c r="GK99" s="334"/>
      <c r="GL99" s="335"/>
      <c r="GM99" s="336"/>
      <c r="GN99" s="336"/>
      <c r="GO99" s="398"/>
      <c r="GP99" s="337"/>
      <c r="GQ99" s="398"/>
      <c r="GR99" s="334"/>
      <c r="GS99" s="334"/>
      <c r="GT99" s="335"/>
      <c r="GU99" s="336"/>
      <c r="GV99" s="336"/>
      <c r="GW99" s="398"/>
      <c r="GX99" s="337"/>
      <c r="GY99" s="398"/>
      <c r="GZ99" s="334"/>
      <c r="HA99" s="334"/>
      <c r="HB99" s="335"/>
      <c r="HC99" s="336"/>
      <c r="HD99" s="336"/>
      <c r="HE99" s="398"/>
      <c r="HF99" s="337"/>
      <c r="HG99" s="398"/>
      <c r="HH99" s="334"/>
      <c r="HI99" s="334"/>
      <c r="HJ99" s="335"/>
      <c r="HK99" s="336"/>
      <c r="HL99" s="336"/>
      <c r="HM99" s="398"/>
      <c r="HN99" s="337"/>
      <c r="HO99" s="398"/>
      <c r="HP99" s="334"/>
      <c r="HQ99" s="334"/>
      <c r="HR99" s="335"/>
      <c r="HS99" s="336"/>
      <c r="HT99" s="336"/>
      <c r="HU99" s="398"/>
      <c r="HV99" s="337"/>
      <c r="HW99" s="398"/>
      <c r="HX99" s="334"/>
      <c r="HY99" s="334"/>
      <c r="HZ99" s="335"/>
      <c r="IA99" s="336"/>
      <c r="IB99" s="336"/>
      <c r="IC99" s="398"/>
      <c r="ID99" s="337"/>
      <c r="IE99" s="398"/>
      <c r="IF99" s="334"/>
      <c r="IG99" s="334"/>
      <c r="IH99" s="335"/>
      <c r="II99" s="336"/>
      <c r="IJ99" s="336"/>
      <c r="IK99" s="398"/>
      <c r="IL99" s="337"/>
      <c r="IM99" s="398"/>
      <c r="IN99" s="334"/>
      <c r="IO99" s="334"/>
      <c r="IP99" s="335"/>
      <c r="IQ99" s="336"/>
      <c r="IR99" s="336"/>
      <c r="IS99" s="398"/>
      <c r="IT99" s="337"/>
      <c r="IU99" s="398"/>
    </row>
    <row r="100" spans="1:255" s="8" customFormat="1" ht="18.75" thickBot="1">
      <c r="A100" s="80" t="str">
        <f>'ОБЩИЙ ПРАЙС'!A231</f>
        <v>Икра лососевая "Красное Золото" 140 г,  ж/б, ЗОЛОТ. ЛИТ.</v>
      </c>
      <c r="B100" s="142"/>
      <c r="C100" s="22" t="s">
        <v>63</v>
      </c>
      <c r="D100" s="22" t="str">
        <f>'ОБЩИЙ ПРАЙС'!E232</f>
        <v>ж/банка</v>
      </c>
      <c r="E100" s="19">
        <f>'ОБЩИЙ ПРАЙС'!F231</f>
        <v>48</v>
      </c>
      <c r="F100" s="343">
        <f>'ОБЩИЙ ПРАЙС'!G231</f>
        <v>24.58</v>
      </c>
      <c r="G100" s="21">
        <v>20</v>
      </c>
      <c r="H100" s="343">
        <f>F100+F100*G100/100</f>
        <v>29.496</v>
      </c>
      <c r="I100" s="334"/>
      <c r="J100" s="335"/>
      <c r="K100" s="336"/>
      <c r="L100" s="336"/>
      <c r="M100" s="398"/>
      <c r="N100" s="337"/>
      <c r="O100" s="398"/>
      <c r="P100" s="334"/>
      <c r="Q100" s="334"/>
      <c r="R100" s="335"/>
      <c r="S100" s="336"/>
      <c r="T100" s="336"/>
      <c r="U100" s="398"/>
      <c r="V100" s="337"/>
      <c r="W100" s="398"/>
      <c r="X100" s="334"/>
      <c r="Y100" s="334"/>
      <c r="Z100" s="335"/>
      <c r="AA100" s="336"/>
      <c r="AB100" s="336"/>
      <c r="AC100" s="398"/>
      <c r="AD100" s="337"/>
      <c r="AE100" s="398"/>
      <c r="AF100" s="334"/>
      <c r="AG100" s="334"/>
      <c r="AH100" s="335"/>
      <c r="AI100" s="336"/>
      <c r="AJ100" s="336"/>
      <c r="AK100" s="398"/>
      <c r="AL100" s="337"/>
      <c r="AM100" s="398"/>
      <c r="AN100" s="334"/>
      <c r="AO100" s="334"/>
      <c r="AP100" s="335"/>
      <c r="AQ100" s="336"/>
      <c r="AR100" s="336"/>
      <c r="AS100" s="398"/>
      <c r="AT100" s="337"/>
      <c r="AU100" s="398"/>
      <c r="AV100" s="334"/>
      <c r="AW100" s="334"/>
      <c r="AX100" s="335"/>
      <c r="AY100" s="336"/>
      <c r="AZ100" s="336"/>
      <c r="BA100" s="398"/>
      <c r="BB100" s="337"/>
      <c r="BC100" s="398"/>
      <c r="BD100" s="334"/>
      <c r="BE100" s="334"/>
      <c r="BF100" s="335"/>
      <c r="BG100" s="336"/>
      <c r="BH100" s="336"/>
      <c r="BI100" s="398"/>
      <c r="BJ100" s="337"/>
      <c r="BK100" s="398"/>
      <c r="BL100" s="334"/>
      <c r="BM100" s="334"/>
      <c r="BN100" s="335"/>
      <c r="BO100" s="336"/>
      <c r="BP100" s="336"/>
      <c r="BQ100" s="398"/>
      <c r="BR100" s="337"/>
      <c r="BS100" s="398"/>
      <c r="BT100" s="334"/>
      <c r="BU100" s="334"/>
      <c r="BV100" s="335"/>
      <c r="BW100" s="336"/>
      <c r="BX100" s="336"/>
      <c r="BY100" s="398"/>
      <c r="BZ100" s="337"/>
      <c r="CA100" s="398"/>
      <c r="CB100" s="334"/>
      <c r="CC100" s="334"/>
      <c r="CD100" s="335"/>
      <c r="CE100" s="336"/>
      <c r="CF100" s="336"/>
      <c r="CG100" s="398"/>
      <c r="CH100" s="337"/>
      <c r="CI100" s="398"/>
      <c r="CJ100" s="334"/>
      <c r="CK100" s="334"/>
      <c r="CL100" s="335"/>
      <c r="CM100" s="336"/>
      <c r="CN100" s="336"/>
      <c r="CO100" s="398"/>
      <c r="CP100" s="337"/>
      <c r="CQ100" s="398"/>
      <c r="CR100" s="334"/>
      <c r="CS100" s="334"/>
      <c r="CT100" s="335"/>
      <c r="CU100" s="336"/>
      <c r="CV100" s="336"/>
      <c r="CW100" s="398"/>
      <c r="CX100" s="337"/>
      <c r="CY100" s="398"/>
      <c r="CZ100" s="334"/>
      <c r="DA100" s="334"/>
      <c r="DB100" s="335"/>
      <c r="DC100" s="336"/>
      <c r="DD100" s="336"/>
      <c r="DE100" s="398"/>
      <c r="DF100" s="337"/>
      <c r="DG100" s="398"/>
      <c r="DH100" s="334"/>
      <c r="DI100" s="334"/>
      <c r="DJ100" s="335"/>
      <c r="DK100" s="336"/>
      <c r="DL100" s="336"/>
      <c r="DM100" s="398"/>
      <c r="DN100" s="337"/>
      <c r="DO100" s="398"/>
      <c r="DP100" s="334"/>
      <c r="DQ100" s="334"/>
      <c r="DR100" s="335"/>
      <c r="DS100" s="336"/>
      <c r="DT100" s="336"/>
      <c r="DU100" s="398"/>
      <c r="DV100" s="337"/>
      <c r="DW100" s="398"/>
      <c r="DX100" s="334"/>
      <c r="DY100" s="334"/>
      <c r="DZ100" s="335"/>
      <c r="EA100" s="336"/>
      <c r="EB100" s="336"/>
      <c r="EC100" s="398"/>
      <c r="ED100" s="337"/>
      <c r="EE100" s="398"/>
      <c r="EF100" s="334"/>
      <c r="EG100" s="334"/>
      <c r="EH100" s="335"/>
      <c r="EI100" s="336"/>
      <c r="EJ100" s="336"/>
      <c r="EK100" s="398"/>
      <c r="EL100" s="337"/>
      <c r="EM100" s="398"/>
      <c r="EN100" s="334"/>
      <c r="EO100" s="334"/>
      <c r="EP100" s="335"/>
      <c r="EQ100" s="336"/>
      <c r="ER100" s="336"/>
      <c r="ES100" s="398"/>
      <c r="ET100" s="337"/>
      <c r="EU100" s="398"/>
      <c r="EV100" s="334"/>
      <c r="EW100" s="334"/>
      <c r="EX100" s="335"/>
      <c r="EY100" s="336"/>
      <c r="EZ100" s="336"/>
      <c r="FA100" s="398"/>
      <c r="FB100" s="337"/>
      <c r="FC100" s="398"/>
      <c r="FD100" s="334"/>
      <c r="FE100" s="334"/>
      <c r="FF100" s="335"/>
      <c r="FG100" s="336"/>
      <c r="FH100" s="336"/>
      <c r="FI100" s="398"/>
      <c r="FJ100" s="337"/>
      <c r="FK100" s="398"/>
      <c r="FL100" s="334"/>
      <c r="FM100" s="334"/>
      <c r="FN100" s="335"/>
      <c r="FO100" s="336"/>
      <c r="FP100" s="336"/>
      <c r="FQ100" s="398"/>
      <c r="FR100" s="337"/>
      <c r="FS100" s="398"/>
      <c r="FT100" s="334"/>
      <c r="FU100" s="334"/>
      <c r="FV100" s="335"/>
      <c r="FW100" s="336"/>
      <c r="FX100" s="336"/>
      <c r="FY100" s="398"/>
      <c r="FZ100" s="337"/>
      <c r="GA100" s="398"/>
      <c r="GB100" s="334"/>
      <c r="GC100" s="334"/>
      <c r="GD100" s="335"/>
      <c r="GE100" s="336"/>
      <c r="GF100" s="336"/>
      <c r="GG100" s="398"/>
      <c r="GH100" s="337"/>
      <c r="GI100" s="398"/>
      <c r="GJ100" s="334"/>
      <c r="GK100" s="334"/>
      <c r="GL100" s="335"/>
      <c r="GM100" s="336"/>
      <c r="GN100" s="336"/>
      <c r="GO100" s="398"/>
      <c r="GP100" s="337"/>
      <c r="GQ100" s="398"/>
      <c r="GR100" s="334"/>
      <c r="GS100" s="334"/>
      <c r="GT100" s="335"/>
      <c r="GU100" s="336"/>
      <c r="GV100" s="336"/>
      <c r="GW100" s="398"/>
      <c r="GX100" s="337"/>
      <c r="GY100" s="398"/>
      <c r="GZ100" s="334"/>
      <c r="HA100" s="334"/>
      <c r="HB100" s="335"/>
      <c r="HC100" s="336"/>
      <c r="HD100" s="336"/>
      <c r="HE100" s="398"/>
      <c r="HF100" s="337"/>
      <c r="HG100" s="398"/>
      <c r="HH100" s="334"/>
      <c r="HI100" s="334"/>
      <c r="HJ100" s="335"/>
      <c r="HK100" s="336"/>
      <c r="HL100" s="336"/>
      <c r="HM100" s="398"/>
      <c r="HN100" s="337"/>
      <c r="HO100" s="398"/>
      <c r="HP100" s="334"/>
      <c r="HQ100" s="334"/>
      <c r="HR100" s="335"/>
      <c r="HS100" s="336"/>
      <c r="HT100" s="336"/>
      <c r="HU100" s="398"/>
      <c r="HV100" s="337"/>
      <c r="HW100" s="398"/>
      <c r="HX100" s="334"/>
      <c r="HY100" s="334"/>
      <c r="HZ100" s="335"/>
      <c r="IA100" s="336"/>
      <c r="IB100" s="336"/>
      <c r="IC100" s="398"/>
      <c r="ID100" s="337"/>
      <c r="IE100" s="398"/>
      <c r="IF100" s="334"/>
      <c r="IG100" s="334"/>
      <c r="IH100" s="335"/>
      <c r="II100" s="336"/>
      <c r="IJ100" s="336"/>
      <c r="IK100" s="398"/>
      <c r="IL100" s="337"/>
      <c r="IM100" s="398"/>
      <c r="IN100" s="334"/>
      <c r="IO100" s="334"/>
      <c r="IP100" s="335"/>
      <c r="IQ100" s="336"/>
      <c r="IR100" s="336"/>
      <c r="IS100" s="398"/>
      <c r="IT100" s="337"/>
      <c r="IU100" s="398"/>
    </row>
    <row r="101" spans="1:8" ht="20.25" customHeight="1" thickBot="1">
      <c r="A101" s="282" t="s">
        <v>442</v>
      </c>
      <c r="B101" s="230"/>
      <c r="C101" s="230"/>
      <c r="D101" s="230"/>
      <c r="E101" s="230"/>
      <c r="F101" s="230"/>
      <c r="G101" s="230"/>
      <c r="H101" s="231"/>
    </row>
    <row r="102" spans="1:8" ht="17.25" customHeight="1">
      <c r="A102" s="168" t="s">
        <v>419</v>
      </c>
      <c r="B102" s="169"/>
      <c r="C102" s="169"/>
      <c r="D102" s="169"/>
      <c r="E102" s="169"/>
      <c r="F102" s="169"/>
      <c r="G102" s="169"/>
      <c r="H102" s="314"/>
    </row>
    <row r="103" spans="1:8" ht="18">
      <c r="A103" s="154" t="s">
        <v>23</v>
      </c>
      <c r="B103" s="155" t="s">
        <v>384</v>
      </c>
      <c r="C103" s="112" t="s">
        <v>53</v>
      </c>
      <c r="D103" s="66" t="s">
        <v>150</v>
      </c>
      <c r="E103" s="66">
        <v>12</v>
      </c>
      <c r="F103" s="345">
        <f>'ОБЩИЙ ПРАЙС'!G235</f>
        <v>6.6</v>
      </c>
      <c r="G103" s="67">
        <v>20</v>
      </c>
      <c r="H103" s="347">
        <f aca="true" t="shared" si="4" ref="H103:H130">F103+F103*G103/100</f>
        <v>7.92</v>
      </c>
    </row>
    <row r="104" spans="1:8" ht="18">
      <c r="A104" s="175" t="s">
        <v>22</v>
      </c>
      <c r="B104" s="187" t="s">
        <v>384</v>
      </c>
      <c r="C104" s="62" t="s">
        <v>53</v>
      </c>
      <c r="D104" s="63" t="s">
        <v>64</v>
      </c>
      <c r="E104" s="63">
        <v>12</v>
      </c>
      <c r="F104" s="362">
        <f>'ОБЩИЙ ПРАЙС'!G236</f>
        <v>39.93</v>
      </c>
      <c r="G104" s="51">
        <v>20</v>
      </c>
      <c r="H104" s="349">
        <f t="shared" si="4"/>
        <v>47.916</v>
      </c>
    </row>
    <row r="105" spans="1:8" ht="18.75">
      <c r="A105" s="301" t="s">
        <v>420</v>
      </c>
      <c r="B105" s="240"/>
      <c r="C105" s="240"/>
      <c r="D105" s="240"/>
      <c r="E105" s="240"/>
      <c r="F105" s="240"/>
      <c r="G105" s="240"/>
      <c r="H105" s="302"/>
    </row>
    <row r="106" spans="1:8" ht="18" hidden="1">
      <c r="A106" s="303" t="s">
        <v>633</v>
      </c>
      <c r="B106" s="304" t="s">
        <v>385</v>
      </c>
      <c r="C106" s="74" t="s">
        <v>72</v>
      </c>
      <c r="D106" s="77" t="s">
        <v>44</v>
      </c>
      <c r="E106" s="77">
        <v>12</v>
      </c>
      <c r="F106" s="345">
        <f>'ОБЩИЙ ПРАЙС'!G238</f>
        <v>2.7</v>
      </c>
      <c r="G106" s="67">
        <v>10</v>
      </c>
      <c r="H106" s="347">
        <f t="shared" si="4"/>
        <v>2.97</v>
      </c>
    </row>
    <row r="107" spans="1:8" ht="18">
      <c r="A107" s="226" t="s">
        <v>634</v>
      </c>
      <c r="B107" s="225" t="s">
        <v>385</v>
      </c>
      <c r="C107" s="18" t="s">
        <v>72</v>
      </c>
      <c r="D107" s="27" t="s">
        <v>44</v>
      </c>
      <c r="E107" s="27">
        <v>12</v>
      </c>
      <c r="F107" s="343">
        <f>'ОБЩИЙ ПРАЙС'!G239</f>
        <v>3.84</v>
      </c>
      <c r="G107" s="21">
        <v>10</v>
      </c>
      <c r="H107" s="348">
        <f t="shared" si="4"/>
        <v>4.224</v>
      </c>
    </row>
    <row r="108" spans="1:8" ht="18">
      <c r="A108" s="226" t="s">
        <v>635</v>
      </c>
      <c r="B108" s="227" t="s">
        <v>385</v>
      </c>
      <c r="C108" s="18" t="s">
        <v>72</v>
      </c>
      <c r="D108" s="27" t="s">
        <v>44</v>
      </c>
      <c r="E108" s="27">
        <v>12</v>
      </c>
      <c r="F108" s="343">
        <f>'ОБЩИЙ ПРАЙС'!G240</f>
        <v>3.59</v>
      </c>
      <c r="G108" s="21">
        <v>10</v>
      </c>
      <c r="H108" s="348">
        <f t="shared" si="4"/>
        <v>3.949</v>
      </c>
    </row>
    <row r="109" spans="1:8" ht="18" hidden="1">
      <c r="A109" s="226" t="s">
        <v>636</v>
      </c>
      <c r="B109" s="227" t="s">
        <v>385</v>
      </c>
      <c r="C109" s="18" t="s">
        <v>72</v>
      </c>
      <c r="D109" s="27" t="s">
        <v>44</v>
      </c>
      <c r="E109" s="27">
        <v>16</v>
      </c>
      <c r="F109" s="343">
        <f>'ОБЩИЙ ПРАЙС'!G241</f>
        <v>3.72</v>
      </c>
      <c r="G109" s="21">
        <v>10</v>
      </c>
      <c r="H109" s="348">
        <f t="shared" si="4"/>
        <v>4.0920000000000005</v>
      </c>
    </row>
    <row r="110" spans="1:8" ht="18" hidden="1">
      <c r="A110" s="299" t="s">
        <v>637</v>
      </c>
      <c r="B110" s="300" t="s">
        <v>385</v>
      </c>
      <c r="C110" s="49" t="s">
        <v>72</v>
      </c>
      <c r="D110" s="50" t="s">
        <v>44</v>
      </c>
      <c r="E110" s="50">
        <v>16</v>
      </c>
      <c r="F110" s="346">
        <f>'ОБЩИЙ ПРАЙС'!G242</f>
        <v>3.43</v>
      </c>
      <c r="G110" s="51">
        <v>10</v>
      </c>
      <c r="H110" s="349">
        <f t="shared" si="4"/>
        <v>3.773</v>
      </c>
    </row>
    <row r="111" spans="1:8" ht="19.5" thickBot="1">
      <c r="A111" s="732" t="s">
        <v>421</v>
      </c>
      <c r="B111" s="733"/>
      <c r="C111" s="733"/>
      <c r="D111" s="733"/>
      <c r="E111" s="733"/>
      <c r="F111" s="733"/>
      <c r="G111" s="733"/>
      <c r="H111" s="733"/>
    </row>
    <row r="112" spans="1:8" ht="18">
      <c r="A112" s="736" t="s">
        <v>536</v>
      </c>
      <c r="B112" s="737" t="s">
        <v>386</v>
      </c>
      <c r="C112" s="498" t="s">
        <v>73</v>
      </c>
      <c r="D112" s="738" t="s">
        <v>44</v>
      </c>
      <c r="E112" s="738">
        <v>48</v>
      </c>
      <c r="F112" s="569">
        <f>'ОБЩИЙ ПРАЙС'!G244</f>
        <v>3.31968</v>
      </c>
      <c r="G112" s="501">
        <v>20</v>
      </c>
      <c r="H112" s="570">
        <f t="shared" si="4"/>
        <v>3.983616</v>
      </c>
    </row>
    <row r="113" spans="1:8" ht="18">
      <c r="A113" s="226" t="s">
        <v>531</v>
      </c>
      <c r="B113" s="225" t="s">
        <v>386</v>
      </c>
      <c r="C113" s="18" t="s">
        <v>73</v>
      </c>
      <c r="D113" s="27" t="s">
        <v>44</v>
      </c>
      <c r="E113" s="27">
        <v>48</v>
      </c>
      <c r="F113" s="343">
        <f>'ОБЩИЙ ПРАЙС'!G245</f>
        <v>3.09036</v>
      </c>
      <c r="G113" s="21">
        <v>10</v>
      </c>
      <c r="H113" s="349">
        <f t="shared" si="4"/>
        <v>3.399396</v>
      </c>
    </row>
    <row r="114" spans="1:8" ht="27.75" customHeight="1">
      <c r="A114" s="224" t="s">
        <v>532</v>
      </c>
      <c r="B114" s="225" t="s">
        <v>386</v>
      </c>
      <c r="C114" s="18" t="s">
        <v>73</v>
      </c>
      <c r="D114" s="27" t="s">
        <v>44</v>
      </c>
      <c r="E114" s="27">
        <v>48</v>
      </c>
      <c r="F114" s="343">
        <f>'ОБЩИЙ ПРАЙС'!G246</f>
        <v>3.1231199999999997</v>
      </c>
      <c r="G114" s="21">
        <v>10</v>
      </c>
      <c r="H114" s="349">
        <f t="shared" si="4"/>
        <v>3.4354319999999996</v>
      </c>
    </row>
    <row r="115" spans="1:8" ht="18">
      <c r="A115" s="224" t="s">
        <v>533</v>
      </c>
      <c r="B115" s="298" t="s">
        <v>386</v>
      </c>
      <c r="C115" s="18" t="s">
        <v>73</v>
      </c>
      <c r="D115" s="27" t="s">
        <v>44</v>
      </c>
      <c r="E115" s="27">
        <v>48</v>
      </c>
      <c r="F115" s="343">
        <f>'ОБЩИЙ ПРАЙС'!G247</f>
        <v>3.4944</v>
      </c>
      <c r="G115" s="21">
        <v>10</v>
      </c>
      <c r="H115" s="349">
        <f t="shared" si="4"/>
        <v>3.84384</v>
      </c>
    </row>
    <row r="116" spans="1:8" ht="18">
      <c r="A116" s="224" t="s">
        <v>534</v>
      </c>
      <c r="B116" s="225" t="s">
        <v>386</v>
      </c>
      <c r="C116" s="18" t="s">
        <v>73</v>
      </c>
      <c r="D116" s="27" t="s">
        <v>44</v>
      </c>
      <c r="E116" s="27">
        <v>48</v>
      </c>
      <c r="F116" s="343">
        <f>'ОБЩИЙ ПРАЙС'!G248</f>
        <v>1.82364</v>
      </c>
      <c r="G116" s="21">
        <v>10</v>
      </c>
      <c r="H116" s="349">
        <f t="shared" si="4"/>
        <v>2.006004</v>
      </c>
    </row>
    <row r="117" spans="1:8" ht="18.75" thickBot="1">
      <c r="A117" s="739" t="s">
        <v>535</v>
      </c>
      <c r="B117" s="740" t="s">
        <v>386</v>
      </c>
      <c r="C117" s="41" t="s">
        <v>73</v>
      </c>
      <c r="D117" s="42" t="s">
        <v>44</v>
      </c>
      <c r="E117" s="42">
        <v>48</v>
      </c>
      <c r="F117" s="357">
        <f>'ОБЩИЙ ПРАЙС'!G249</f>
        <v>1.8673199999999999</v>
      </c>
      <c r="G117" s="43">
        <v>10</v>
      </c>
      <c r="H117" s="359">
        <f t="shared" si="4"/>
        <v>2.054052</v>
      </c>
    </row>
    <row r="118" spans="1:8" ht="18">
      <c r="A118" s="734" t="s">
        <v>1026</v>
      </c>
      <c r="B118" s="735" t="s">
        <v>513</v>
      </c>
      <c r="C118" s="296" t="s">
        <v>512</v>
      </c>
      <c r="D118" s="297" t="s">
        <v>44</v>
      </c>
      <c r="E118" s="297">
        <v>24</v>
      </c>
      <c r="F118" s="401">
        <f>'ОБЩИЙ ПРАЙС'!G250</f>
        <v>3.3810000000000002</v>
      </c>
      <c r="G118" s="402">
        <v>10</v>
      </c>
      <c r="H118" s="401">
        <f t="shared" si="4"/>
        <v>3.7191</v>
      </c>
    </row>
    <row r="119" spans="1:8" ht="18">
      <c r="A119" s="263" t="s">
        <v>739</v>
      </c>
      <c r="B119" s="260" t="s">
        <v>513</v>
      </c>
      <c r="C119" s="261" t="s">
        <v>512</v>
      </c>
      <c r="D119" s="262" t="s">
        <v>44</v>
      </c>
      <c r="E119" s="262">
        <v>24</v>
      </c>
      <c r="F119" s="371">
        <f>'ОБЩИЙ ПРАЙС'!G251</f>
        <v>3.3810000000000002</v>
      </c>
      <c r="G119" s="214">
        <v>10</v>
      </c>
      <c r="H119" s="371">
        <f t="shared" si="4"/>
        <v>3.7191</v>
      </c>
    </row>
    <row r="120" spans="1:8" ht="18">
      <c r="A120" s="263" t="s">
        <v>1027</v>
      </c>
      <c r="B120" s="260" t="s">
        <v>513</v>
      </c>
      <c r="C120" s="261" t="s">
        <v>512</v>
      </c>
      <c r="D120" s="262" t="s">
        <v>44</v>
      </c>
      <c r="E120" s="262">
        <v>24</v>
      </c>
      <c r="F120" s="371">
        <f>'ОБЩИЙ ПРАЙС'!G252</f>
        <v>3.0765000000000002</v>
      </c>
      <c r="G120" s="214">
        <v>10</v>
      </c>
      <c r="H120" s="371">
        <f t="shared" si="4"/>
        <v>3.38415</v>
      </c>
    </row>
    <row r="121" spans="1:8" ht="18">
      <c r="A121" s="263" t="s">
        <v>1028</v>
      </c>
      <c r="B121" s="260" t="s">
        <v>513</v>
      </c>
      <c r="C121" s="261" t="s">
        <v>512</v>
      </c>
      <c r="D121" s="262" t="s">
        <v>44</v>
      </c>
      <c r="E121" s="262">
        <v>24</v>
      </c>
      <c r="F121" s="371">
        <f>'ОБЩИЙ ПРАЙС'!G253</f>
        <v>3.0765000000000002</v>
      </c>
      <c r="G121" s="214">
        <v>10</v>
      </c>
      <c r="H121" s="371">
        <f t="shared" si="4"/>
        <v>3.38415</v>
      </c>
    </row>
    <row r="122" spans="1:8" ht="36" hidden="1">
      <c r="A122" s="263" t="s">
        <v>538</v>
      </c>
      <c r="B122" s="260" t="s">
        <v>511</v>
      </c>
      <c r="C122" s="261" t="s">
        <v>512</v>
      </c>
      <c r="D122" s="262" t="s">
        <v>44</v>
      </c>
      <c r="E122" s="262">
        <v>48</v>
      </c>
      <c r="F122" s="371">
        <f>'ОБЩИЙ ПРАЙС'!G254</f>
        <v>1.596</v>
      </c>
      <c r="G122" s="214">
        <v>10</v>
      </c>
      <c r="H122" s="378">
        <f t="shared" si="4"/>
        <v>1.7556</v>
      </c>
    </row>
    <row r="123" spans="1:8" ht="18.75" hidden="1" thickBot="1">
      <c r="A123" s="307" t="s">
        <v>537</v>
      </c>
      <c r="B123" s="308" t="s">
        <v>511</v>
      </c>
      <c r="C123" s="309" t="s">
        <v>512</v>
      </c>
      <c r="D123" s="310" t="s">
        <v>44</v>
      </c>
      <c r="E123" s="310">
        <v>48</v>
      </c>
      <c r="F123" s="386">
        <f>'ОБЩИЙ ПРАЙС'!G255</f>
        <v>1.596</v>
      </c>
      <c r="G123" s="311">
        <v>10</v>
      </c>
      <c r="H123" s="378">
        <f t="shared" si="4"/>
        <v>1.7556</v>
      </c>
    </row>
    <row r="124" spans="1:8" ht="19.5" hidden="1" thickBot="1">
      <c r="A124" s="140" t="s">
        <v>422</v>
      </c>
      <c r="B124" s="141"/>
      <c r="C124" s="141"/>
      <c r="D124" s="141"/>
      <c r="E124" s="141"/>
      <c r="F124" s="141"/>
      <c r="G124" s="141"/>
      <c r="H124" s="68">
        <f t="shared" si="4"/>
        <v>0</v>
      </c>
    </row>
    <row r="125" spans="1:8" ht="18.75" hidden="1">
      <c r="A125" s="175" t="s">
        <v>356</v>
      </c>
      <c r="B125" s="176"/>
      <c r="C125" s="62" t="s">
        <v>63</v>
      </c>
      <c r="D125" s="63" t="s">
        <v>90</v>
      </c>
      <c r="E125" s="63">
        <v>48</v>
      </c>
      <c r="F125" s="99">
        <v>155509</v>
      </c>
      <c r="G125" s="51">
        <v>20</v>
      </c>
      <c r="H125" s="58">
        <f t="shared" si="4"/>
        <v>186610.8</v>
      </c>
    </row>
    <row r="126" spans="1:8" ht="18">
      <c r="A126" s="263" t="str">
        <f>'ОБЩИЙ ПРАЙС'!A259</f>
        <v>Консервы рыб. ТУНЕЦ ФИЛЕ В ПОДСОЛН. МАСЛЕ т.м. JOHN WEST, ж/б 200г.</v>
      </c>
      <c r="B126" s="260" t="str">
        <f>'ОБЩИЙ ПРАЙС'!C259</f>
        <v>John West</v>
      </c>
      <c r="C126" s="261" t="str">
        <f>'ОБЩИЙ ПРАЙС'!D259</f>
        <v>Сейшельские о.</v>
      </c>
      <c r="D126" s="262" t="str">
        <f>'ОБЩИЙ ПРАЙС'!E259</f>
        <v>шт.</v>
      </c>
      <c r="E126" s="262">
        <f>'ОБЩИЙ ПРАЙС'!F259</f>
        <v>24</v>
      </c>
      <c r="F126" s="371">
        <f>'ОБЩИЙ ПРАЙС'!G259</f>
        <v>3.297</v>
      </c>
      <c r="G126" s="214">
        <f>'ОБЩИЙ ПРАЙС'!H259</f>
        <v>20</v>
      </c>
      <c r="H126" s="371">
        <f>'ОБЩИЙ ПРАЙС'!I259</f>
        <v>3.9564000000000004</v>
      </c>
    </row>
    <row r="127" spans="1:8" ht="18">
      <c r="A127" s="263" t="str">
        <f>'ОБЩИЙ ПРАЙС'!A260</f>
        <v>Консервы рыб. ТУНЕЦ ФИЛЕ В СОБСТВЕННОМ СОКУ т.м. JOHN WEST, ж/б 200г.</v>
      </c>
      <c r="B127" s="260" t="str">
        <f>'ОБЩИЙ ПРАЙС'!C260</f>
        <v>John West</v>
      </c>
      <c r="C127" s="261" t="str">
        <f>'ОБЩИЙ ПРАЙС'!D260</f>
        <v>Сейшельские о.</v>
      </c>
      <c r="D127" s="262" t="str">
        <f>'ОБЩИЙ ПРАЙС'!E260</f>
        <v>шт.</v>
      </c>
      <c r="E127" s="262">
        <f>'ОБЩИЙ ПРАЙС'!F260</f>
        <v>24</v>
      </c>
      <c r="F127" s="371">
        <f>'ОБЩИЙ ПРАЙС'!G260</f>
        <v>3.297</v>
      </c>
      <c r="G127" s="214">
        <f>'ОБЩИЙ ПРАЙС'!H260</f>
        <v>20</v>
      </c>
      <c r="H127" s="371">
        <f>'ОБЩИЙ ПРАЙС'!I260</f>
        <v>3.9564000000000004</v>
      </c>
    </row>
    <row r="128" ht="18" hidden="1"/>
    <row r="129" spans="1:8" ht="18.75" hidden="1" thickBot="1">
      <c r="A129" s="188" t="s">
        <v>449</v>
      </c>
      <c r="B129" s="215"/>
      <c r="C129" s="83" t="s">
        <v>63</v>
      </c>
      <c r="D129" s="84" t="s">
        <v>90</v>
      </c>
      <c r="E129" s="84">
        <v>108</v>
      </c>
      <c r="F129" s="382">
        <f>'ОБЩИЙ ПРАЙС'!G258</f>
        <v>11.3925</v>
      </c>
      <c r="G129" s="46">
        <v>20</v>
      </c>
      <c r="H129" s="383">
        <f t="shared" si="4"/>
        <v>13.671</v>
      </c>
    </row>
    <row r="130" spans="1:8" ht="18" hidden="1">
      <c r="A130" s="312" t="s">
        <v>291</v>
      </c>
      <c r="B130" s="313"/>
      <c r="C130" s="192" t="s">
        <v>63</v>
      </c>
      <c r="D130" s="193" t="s">
        <v>90</v>
      </c>
      <c r="E130" s="193">
        <v>80</v>
      </c>
      <c r="F130" s="194">
        <f>'ОБЩИЙ ПРАЙС'!G258</f>
        <v>11.3925</v>
      </c>
      <c r="G130" s="195">
        <v>20</v>
      </c>
      <c r="H130" s="238">
        <f t="shared" si="4"/>
        <v>13.671</v>
      </c>
    </row>
    <row r="131" spans="1:8" ht="19.5" hidden="1" thickBot="1">
      <c r="A131" s="136" t="s">
        <v>691</v>
      </c>
      <c r="B131" s="137"/>
      <c r="C131" s="137"/>
      <c r="D131" s="137"/>
      <c r="E131" s="137"/>
      <c r="F131" s="137"/>
      <c r="G131" s="137"/>
      <c r="H131" s="149"/>
    </row>
    <row r="132" spans="1:8" ht="18.75" hidden="1" thickBot="1">
      <c r="A132" s="188" t="s">
        <v>692</v>
      </c>
      <c r="B132" s="215"/>
      <c r="C132" s="83" t="s">
        <v>52</v>
      </c>
      <c r="D132" s="84" t="s">
        <v>90</v>
      </c>
      <c r="E132" s="84">
        <v>108</v>
      </c>
      <c r="F132" s="382">
        <v>3.5</v>
      </c>
      <c r="G132" s="46">
        <v>10</v>
      </c>
      <c r="H132" s="383">
        <f>F132+F132*G132/100</f>
        <v>3.85</v>
      </c>
    </row>
    <row r="133" spans="2:7" ht="18" hidden="1">
      <c r="B133" s="5"/>
      <c r="E133" s="82"/>
      <c r="G133" s="5"/>
    </row>
    <row r="134" spans="2:7" ht="18">
      <c r="B134" s="5"/>
      <c r="E134" s="82"/>
      <c r="G134" s="5"/>
    </row>
    <row r="135" ht="18.75">
      <c r="A135" s="15"/>
    </row>
  </sheetData>
  <sheetProtection/>
  <mergeCells count="4">
    <mergeCell ref="A47:H47"/>
    <mergeCell ref="A8:H8"/>
    <mergeCell ref="D2:H2"/>
    <mergeCell ref="D4:H4"/>
  </mergeCells>
  <hyperlinks>
    <hyperlink ref="A7" r:id="rId1" display="www.facebook.com/restoracia"/>
    <hyperlink ref="A6" r:id="rId2" display="www.restoracia.by  "/>
  </hyperlinks>
  <printOptions/>
  <pageMargins left="0.3937007874015748" right="0.1968503937007874" top="0.5511811023622047" bottom="0.5511811023622047" header="0.31496062992125984" footer="0.31496062992125984"/>
  <pageSetup horizontalDpi="600" verticalDpi="600" orientation="portrait" paperSize="9" scale="4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IV121"/>
  <sheetViews>
    <sheetView view="pageBreakPreview" zoomScale="54" zoomScaleNormal="70" zoomScaleSheetLayoutView="54" workbookViewId="0" topLeftCell="A49">
      <selection activeCell="G114" sqref="G114"/>
    </sheetView>
  </sheetViews>
  <sheetFormatPr defaultColWidth="8.8515625" defaultRowHeight="12.75"/>
  <cols>
    <col min="1" max="1" width="127.8515625" style="5" customWidth="1"/>
    <col min="2" max="2" width="26.421875" style="6" customWidth="1"/>
    <col min="3" max="3" width="18.00390625" style="5" customWidth="1"/>
    <col min="4" max="4" width="12.00390625" style="5" bestFit="1" customWidth="1"/>
    <col min="5" max="5" width="13.28125" style="91" customWidth="1"/>
    <col min="6" max="6" width="16.28125" style="5" bestFit="1" customWidth="1"/>
    <col min="7" max="7" width="10.421875" style="7" bestFit="1" customWidth="1"/>
    <col min="8" max="8" width="15.8515625" style="5" bestFit="1" customWidth="1"/>
    <col min="9" max="10" width="10.7109375" style="5" bestFit="1" customWidth="1"/>
    <col min="11" max="16384" width="8.8515625" style="5" customWidth="1"/>
  </cols>
  <sheetData>
    <row r="1" spans="1:8" s="101" customFormat="1" ht="18.75">
      <c r="A1" s="95" t="s">
        <v>424</v>
      </c>
      <c r="B1" s="95"/>
      <c r="C1" s="89"/>
      <c r="D1" s="533"/>
      <c r="E1" s="89"/>
      <c r="F1" s="89"/>
      <c r="G1" s="223"/>
      <c r="H1" s="89"/>
    </row>
    <row r="2" spans="1:8" s="101" customFormat="1" ht="18.75">
      <c r="A2" s="95" t="s">
        <v>1010</v>
      </c>
      <c r="B2" s="95"/>
      <c r="C2" s="89"/>
      <c r="D2" s="926"/>
      <c r="E2" s="926"/>
      <c r="F2" s="926"/>
      <c r="G2" s="926"/>
      <c r="H2" s="926"/>
    </row>
    <row r="3" spans="1:8" s="101" customFormat="1" ht="18.75">
      <c r="A3" s="95" t="s">
        <v>638</v>
      </c>
      <c r="B3" s="95"/>
      <c r="E3" s="219"/>
      <c r="F3" s="219"/>
      <c r="G3" s="219"/>
      <c r="H3" s="219"/>
    </row>
    <row r="4" spans="1:8" s="101" customFormat="1" ht="18.75">
      <c r="A4" s="95" t="s">
        <v>849</v>
      </c>
      <c r="B4" s="95"/>
      <c r="C4" s="89"/>
      <c r="D4" s="926"/>
      <c r="E4" s="926"/>
      <c r="F4" s="926"/>
      <c r="G4" s="926"/>
      <c r="H4" s="926"/>
    </row>
    <row r="5" spans="1:3" s="101" customFormat="1" ht="18.75">
      <c r="A5" s="95" t="s">
        <v>873</v>
      </c>
      <c r="B5" s="95"/>
      <c r="C5" s="89"/>
    </row>
    <row r="6" spans="1:8" s="101" customFormat="1" ht="18.75">
      <c r="A6" s="95" t="s">
        <v>425</v>
      </c>
      <c r="B6" s="95"/>
      <c r="C6" s="533"/>
      <c r="D6" s="89"/>
      <c r="E6" s="89"/>
      <c r="F6" s="223"/>
      <c r="G6" s="89"/>
      <c r="H6" s="223"/>
    </row>
    <row r="7" spans="1:8" ht="18.75">
      <c r="A7" s="95" t="s">
        <v>423</v>
      </c>
      <c r="B7" s="82"/>
      <c r="C7" s="92"/>
      <c r="D7" s="82"/>
      <c r="E7" s="82"/>
      <c r="F7" s="91"/>
      <c r="G7" s="82"/>
      <c r="H7" s="106">
        <f>'ОБЩИЙ ПРАЙС'!I8</f>
        <v>43286</v>
      </c>
    </row>
    <row r="8" spans="1:8" ht="19.5" thickBot="1">
      <c r="A8" s="930" t="s">
        <v>141</v>
      </c>
      <c r="B8" s="930"/>
      <c r="C8" s="930"/>
      <c r="D8" s="930"/>
      <c r="E8" s="930"/>
      <c r="F8" s="930"/>
      <c r="G8" s="930"/>
      <c r="H8" s="930"/>
    </row>
    <row r="9" spans="1:8" ht="45.75" thickBot="1">
      <c r="A9" s="438" t="s">
        <v>35</v>
      </c>
      <c r="B9" s="439" t="s">
        <v>362</v>
      </c>
      <c r="C9" s="440" t="s">
        <v>50</v>
      </c>
      <c r="D9" s="440" t="s">
        <v>428</v>
      </c>
      <c r="E9" s="440" t="s">
        <v>309</v>
      </c>
      <c r="F9" s="441" t="s">
        <v>36</v>
      </c>
      <c r="G9" s="440" t="s">
        <v>427</v>
      </c>
      <c r="H9" s="442" t="s">
        <v>38</v>
      </c>
    </row>
    <row r="10" spans="1:8" s="8" customFormat="1" ht="28.5" thickBot="1">
      <c r="A10" s="279" t="s">
        <v>139</v>
      </c>
      <c r="B10" s="139"/>
      <c r="C10" s="139"/>
      <c r="D10" s="139"/>
      <c r="E10" s="139"/>
      <c r="F10" s="139"/>
      <c r="G10" s="139"/>
      <c r="H10" s="139"/>
    </row>
    <row r="11" spans="1:8" ht="19.5" thickBot="1">
      <c r="A11" s="221" t="s">
        <v>325</v>
      </c>
      <c r="B11" s="222"/>
      <c r="C11" s="222"/>
      <c r="D11" s="222"/>
      <c r="E11" s="222"/>
      <c r="F11" s="222"/>
      <c r="G11" s="222"/>
      <c r="H11" s="420"/>
    </row>
    <row r="12" spans="1:8" ht="18" hidden="1">
      <c r="A12" s="816" t="str">
        <f>'ОБЩИЙ ПРАЙС'!A263</f>
        <v>Сыр мягкий МОЦАРЕЛЛА БУФФАЛО, м.д. в с.в. 52 %, 1уп./125г</v>
      </c>
      <c r="B12" s="816" t="s">
        <v>1249</v>
      </c>
      <c r="C12" s="817" t="s">
        <v>53</v>
      </c>
      <c r="D12" s="756" t="str">
        <f>'ОБЩИЙ ПРАЙС'!E263</f>
        <v>шт.</v>
      </c>
      <c r="E12" s="756">
        <f>'ОБЩИЙ ПРАЙС'!F263</f>
        <v>6</v>
      </c>
      <c r="F12" s="559">
        <f>'ОБЩИЙ ПРАЙС'!G263</f>
        <v>5.4</v>
      </c>
      <c r="G12" s="665">
        <f>'ОБЩИЙ ПРАЙС'!H263</f>
        <v>10</v>
      </c>
      <c r="H12" s="559">
        <f>'ОБЩИЙ ПРАЙС'!I263</f>
        <v>5.94</v>
      </c>
    </row>
    <row r="13" spans="1:8" ht="18">
      <c r="A13" s="100" t="s">
        <v>158</v>
      </c>
      <c r="B13" s="100" t="s">
        <v>387</v>
      </c>
      <c r="C13" s="18" t="s">
        <v>117</v>
      </c>
      <c r="D13" s="19" t="s">
        <v>44</v>
      </c>
      <c r="E13" s="19">
        <v>6</v>
      </c>
      <c r="F13" s="343">
        <f>'ОБЩИЙ ПРАЙС'!G264</f>
        <v>3.8</v>
      </c>
      <c r="G13" s="21">
        <v>10</v>
      </c>
      <c r="H13" s="343">
        <f aca="true" t="shared" si="0" ref="H13:H32">F13+F13*G13/100</f>
        <v>4.18</v>
      </c>
    </row>
    <row r="14" spans="1:8" ht="21" customHeight="1">
      <c r="A14" s="100" t="s">
        <v>157</v>
      </c>
      <c r="B14" s="100" t="s">
        <v>387</v>
      </c>
      <c r="C14" s="18" t="s">
        <v>117</v>
      </c>
      <c r="D14" s="19" t="s">
        <v>44</v>
      </c>
      <c r="E14" s="19">
        <v>6</v>
      </c>
      <c r="F14" s="343">
        <f>'ОБЩИЙ ПРАЙС'!G265</f>
        <v>7.06</v>
      </c>
      <c r="G14" s="21">
        <v>10</v>
      </c>
      <c r="H14" s="343">
        <f t="shared" si="0"/>
        <v>7.766</v>
      </c>
    </row>
    <row r="15" spans="1:8" ht="21" customHeight="1">
      <c r="A15" s="100" t="s">
        <v>155</v>
      </c>
      <c r="B15" s="100" t="s">
        <v>387</v>
      </c>
      <c r="C15" s="18" t="s">
        <v>117</v>
      </c>
      <c r="D15" s="19" t="s">
        <v>44</v>
      </c>
      <c r="E15" s="19">
        <v>6</v>
      </c>
      <c r="F15" s="343">
        <f>'ОБЩИЙ ПРАЙС'!G266</f>
        <v>1.71</v>
      </c>
      <c r="G15" s="21">
        <v>10</v>
      </c>
      <c r="H15" s="343">
        <f t="shared" si="0"/>
        <v>1.881</v>
      </c>
    </row>
    <row r="16" spans="1:8" ht="24.75" customHeight="1" hidden="1">
      <c r="A16" s="447" t="s">
        <v>708</v>
      </c>
      <c r="B16" s="447" t="s">
        <v>387</v>
      </c>
      <c r="C16" s="444" t="s">
        <v>117</v>
      </c>
      <c r="D16" s="322" t="s">
        <v>44</v>
      </c>
      <c r="E16" s="322">
        <v>8</v>
      </c>
      <c r="F16" s="818">
        <f>'ОБЩИЙ ПРАЙС'!G267</f>
        <v>8.66</v>
      </c>
      <c r="G16" s="445">
        <v>10</v>
      </c>
      <c r="H16" s="343">
        <f t="shared" si="0"/>
        <v>9.526</v>
      </c>
    </row>
    <row r="17" spans="1:256" s="8" customFormat="1" ht="39" customHeight="1" hidden="1">
      <c r="A17" s="100" t="s">
        <v>727</v>
      </c>
      <c r="B17" s="100" t="s">
        <v>387</v>
      </c>
      <c r="C17" s="18" t="s">
        <v>117</v>
      </c>
      <c r="D17" s="19" t="s">
        <v>44</v>
      </c>
      <c r="E17" s="19">
        <v>8</v>
      </c>
      <c r="F17" s="815">
        <f>'ОБЩИЙ ПРАЙС'!G268</f>
        <v>8.02</v>
      </c>
      <c r="G17" s="21">
        <v>20</v>
      </c>
      <c r="H17" s="343">
        <f t="shared" si="0"/>
        <v>9.623999999999999</v>
      </c>
      <c r="I17" s="397"/>
      <c r="J17" s="397"/>
      <c r="K17" s="340"/>
      <c r="L17" s="336"/>
      <c r="M17" s="336"/>
      <c r="N17" s="398"/>
      <c r="O17" s="337"/>
      <c r="P17" s="398"/>
      <c r="Q17" s="397"/>
      <c r="R17" s="397"/>
      <c r="S17" s="340"/>
      <c r="T17" s="336"/>
      <c r="U17" s="336"/>
      <c r="V17" s="398"/>
      <c r="W17" s="337"/>
      <c r="X17" s="398"/>
      <c r="Y17" s="397"/>
      <c r="Z17" s="397"/>
      <c r="AA17" s="340"/>
      <c r="AB17" s="336"/>
      <c r="AC17" s="336"/>
      <c r="AD17" s="398"/>
      <c r="AE17" s="337"/>
      <c r="AF17" s="398"/>
      <c r="AG17" s="397"/>
      <c r="AH17" s="397"/>
      <c r="AI17" s="340"/>
      <c r="AJ17" s="336"/>
      <c r="AK17" s="336"/>
      <c r="AL17" s="398"/>
      <c r="AM17" s="337"/>
      <c r="AN17" s="398"/>
      <c r="AO17" s="397"/>
      <c r="AP17" s="397"/>
      <c r="AQ17" s="340"/>
      <c r="AR17" s="336"/>
      <c r="AS17" s="336"/>
      <c r="AT17" s="398"/>
      <c r="AU17" s="337"/>
      <c r="AV17" s="398"/>
      <c r="AW17" s="397"/>
      <c r="AX17" s="397"/>
      <c r="AY17" s="340"/>
      <c r="AZ17" s="336"/>
      <c r="BA17" s="336"/>
      <c r="BB17" s="398"/>
      <c r="BC17" s="337"/>
      <c r="BD17" s="398"/>
      <c r="BE17" s="397"/>
      <c r="BF17" s="397"/>
      <c r="BG17" s="340"/>
      <c r="BH17" s="336"/>
      <c r="BI17" s="336"/>
      <c r="BJ17" s="398"/>
      <c r="BK17" s="337"/>
      <c r="BL17" s="398"/>
      <c r="BM17" s="397"/>
      <c r="BN17" s="397"/>
      <c r="BO17" s="340"/>
      <c r="BP17" s="336"/>
      <c r="BQ17" s="336"/>
      <c r="BR17" s="398"/>
      <c r="BS17" s="337"/>
      <c r="BT17" s="398"/>
      <c r="BU17" s="397"/>
      <c r="BV17" s="397"/>
      <c r="BW17" s="340"/>
      <c r="BX17" s="336"/>
      <c r="BY17" s="336"/>
      <c r="BZ17" s="398"/>
      <c r="CA17" s="337"/>
      <c r="CB17" s="398"/>
      <c r="CC17" s="397"/>
      <c r="CD17" s="397"/>
      <c r="CE17" s="340"/>
      <c r="CF17" s="336"/>
      <c r="CG17" s="336"/>
      <c r="CH17" s="398"/>
      <c r="CI17" s="337"/>
      <c r="CJ17" s="398"/>
      <c r="CK17" s="397"/>
      <c r="CL17" s="397"/>
      <c r="CM17" s="340"/>
      <c r="CN17" s="336"/>
      <c r="CO17" s="336"/>
      <c r="CP17" s="398"/>
      <c r="CQ17" s="337"/>
      <c r="CR17" s="398"/>
      <c r="CS17" s="397"/>
      <c r="CT17" s="397"/>
      <c r="CU17" s="340"/>
      <c r="CV17" s="336"/>
      <c r="CW17" s="336"/>
      <c r="CX17" s="398"/>
      <c r="CY17" s="337"/>
      <c r="CZ17" s="398"/>
      <c r="DA17" s="397"/>
      <c r="DB17" s="397"/>
      <c r="DC17" s="340"/>
      <c r="DD17" s="336"/>
      <c r="DE17" s="336"/>
      <c r="DF17" s="398"/>
      <c r="DG17" s="337"/>
      <c r="DH17" s="398"/>
      <c r="DI17" s="397"/>
      <c r="DJ17" s="397"/>
      <c r="DK17" s="340"/>
      <c r="DL17" s="336"/>
      <c r="DM17" s="336"/>
      <c r="DN17" s="398"/>
      <c r="DO17" s="337"/>
      <c r="DP17" s="398"/>
      <c r="DQ17" s="397"/>
      <c r="DR17" s="397"/>
      <c r="DS17" s="340"/>
      <c r="DT17" s="336"/>
      <c r="DU17" s="336"/>
      <c r="DV17" s="398"/>
      <c r="DW17" s="337"/>
      <c r="DX17" s="398"/>
      <c r="DY17" s="397"/>
      <c r="DZ17" s="397"/>
      <c r="EA17" s="340"/>
      <c r="EB17" s="336"/>
      <c r="EC17" s="336"/>
      <c r="ED17" s="398"/>
      <c r="EE17" s="337"/>
      <c r="EF17" s="398"/>
      <c r="EG17" s="397"/>
      <c r="EH17" s="397"/>
      <c r="EI17" s="340"/>
      <c r="EJ17" s="336"/>
      <c r="EK17" s="336"/>
      <c r="EL17" s="398"/>
      <c r="EM17" s="337"/>
      <c r="EN17" s="398"/>
      <c r="EO17" s="397"/>
      <c r="EP17" s="397"/>
      <c r="EQ17" s="340"/>
      <c r="ER17" s="336"/>
      <c r="ES17" s="336"/>
      <c r="ET17" s="398"/>
      <c r="EU17" s="337"/>
      <c r="EV17" s="398"/>
      <c r="EW17" s="397"/>
      <c r="EX17" s="397"/>
      <c r="EY17" s="340"/>
      <c r="EZ17" s="336"/>
      <c r="FA17" s="336"/>
      <c r="FB17" s="398"/>
      <c r="FC17" s="337"/>
      <c r="FD17" s="398"/>
      <c r="FE17" s="397"/>
      <c r="FF17" s="397"/>
      <c r="FG17" s="340"/>
      <c r="FH17" s="336"/>
      <c r="FI17" s="336"/>
      <c r="FJ17" s="398"/>
      <c r="FK17" s="337"/>
      <c r="FL17" s="398"/>
      <c r="FM17" s="397"/>
      <c r="FN17" s="397"/>
      <c r="FO17" s="340"/>
      <c r="FP17" s="336"/>
      <c r="FQ17" s="336"/>
      <c r="FR17" s="398"/>
      <c r="FS17" s="337"/>
      <c r="FT17" s="398"/>
      <c r="FU17" s="397"/>
      <c r="FV17" s="397"/>
      <c r="FW17" s="340"/>
      <c r="FX17" s="336"/>
      <c r="FY17" s="336"/>
      <c r="FZ17" s="398"/>
      <c r="GA17" s="337"/>
      <c r="GB17" s="398"/>
      <c r="GC17" s="397"/>
      <c r="GD17" s="397"/>
      <c r="GE17" s="340"/>
      <c r="GF17" s="336"/>
      <c r="GG17" s="336"/>
      <c r="GH17" s="398"/>
      <c r="GI17" s="337"/>
      <c r="GJ17" s="398"/>
      <c r="GK17" s="397"/>
      <c r="GL17" s="397"/>
      <c r="GM17" s="340"/>
      <c r="GN17" s="336"/>
      <c r="GO17" s="336"/>
      <c r="GP17" s="398"/>
      <c r="GQ17" s="337"/>
      <c r="GR17" s="398"/>
      <c r="GS17" s="397"/>
      <c r="GT17" s="397"/>
      <c r="GU17" s="340"/>
      <c r="GV17" s="336"/>
      <c r="GW17" s="336"/>
      <c r="GX17" s="398"/>
      <c r="GY17" s="337"/>
      <c r="GZ17" s="398"/>
      <c r="HA17" s="397"/>
      <c r="HB17" s="397"/>
      <c r="HC17" s="340"/>
      <c r="HD17" s="336"/>
      <c r="HE17" s="336"/>
      <c r="HF17" s="398"/>
      <c r="HG17" s="337"/>
      <c r="HH17" s="398"/>
      <c r="HI17" s="397"/>
      <c r="HJ17" s="397"/>
      <c r="HK17" s="340"/>
      <c r="HL17" s="336"/>
      <c r="HM17" s="336"/>
      <c r="HN17" s="398"/>
      <c r="HO17" s="337"/>
      <c r="HP17" s="398"/>
      <c r="HQ17" s="397"/>
      <c r="HR17" s="397"/>
      <c r="HS17" s="340"/>
      <c r="HT17" s="336"/>
      <c r="HU17" s="336"/>
      <c r="HV17" s="398"/>
      <c r="HW17" s="337"/>
      <c r="HX17" s="398"/>
      <c r="HY17" s="397"/>
      <c r="HZ17" s="397"/>
      <c r="IA17" s="340"/>
      <c r="IB17" s="336"/>
      <c r="IC17" s="336"/>
      <c r="ID17" s="398"/>
      <c r="IE17" s="337"/>
      <c r="IF17" s="398"/>
      <c r="IG17" s="397"/>
      <c r="IH17" s="397"/>
      <c r="II17" s="340"/>
      <c r="IJ17" s="336"/>
      <c r="IK17" s="336"/>
      <c r="IL17" s="398"/>
      <c r="IM17" s="337"/>
      <c r="IN17" s="398"/>
      <c r="IO17" s="397"/>
      <c r="IP17" s="397"/>
      <c r="IQ17" s="340"/>
      <c r="IR17" s="336"/>
      <c r="IS17" s="336"/>
      <c r="IT17" s="398"/>
      <c r="IU17" s="337"/>
      <c r="IV17" s="398"/>
    </row>
    <row r="18" spans="1:256" s="8" customFormat="1" ht="29.25" customHeight="1">
      <c r="A18" s="100" t="s">
        <v>728</v>
      </c>
      <c r="B18" s="100" t="s">
        <v>387</v>
      </c>
      <c r="C18" s="18" t="s">
        <v>117</v>
      </c>
      <c r="D18" s="19" t="s">
        <v>44</v>
      </c>
      <c r="E18" s="19">
        <v>8</v>
      </c>
      <c r="F18" s="815">
        <f>'ОБЩИЙ ПРАЙС'!G269</f>
        <v>8.02</v>
      </c>
      <c r="G18" s="21">
        <v>20</v>
      </c>
      <c r="H18" s="343">
        <f t="shared" si="0"/>
        <v>9.623999999999999</v>
      </c>
      <c r="I18" s="397"/>
      <c r="J18" s="397"/>
      <c r="K18" s="340"/>
      <c r="L18" s="336"/>
      <c r="M18" s="336"/>
      <c r="N18" s="398"/>
      <c r="O18" s="337"/>
      <c r="P18" s="398"/>
      <c r="Q18" s="397"/>
      <c r="R18" s="397"/>
      <c r="S18" s="340"/>
      <c r="T18" s="336"/>
      <c r="U18" s="336"/>
      <c r="V18" s="398"/>
      <c r="W18" s="337"/>
      <c r="X18" s="398"/>
      <c r="Y18" s="397"/>
      <c r="Z18" s="397"/>
      <c r="AA18" s="340"/>
      <c r="AB18" s="336"/>
      <c r="AC18" s="336"/>
      <c r="AD18" s="398"/>
      <c r="AE18" s="337"/>
      <c r="AF18" s="398"/>
      <c r="AG18" s="397"/>
      <c r="AH18" s="397"/>
      <c r="AI18" s="340"/>
      <c r="AJ18" s="336"/>
      <c r="AK18" s="336"/>
      <c r="AL18" s="398"/>
      <c r="AM18" s="337"/>
      <c r="AN18" s="398"/>
      <c r="AO18" s="397"/>
      <c r="AP18" s="397"/>
      <c r="AQ18" s="340"/>
      <c r="AR18" s="336"/>
      <c r="AS18" s="336"/>
      <c r="AT18" s="398"/>
      <c r="AU18" s="337"/>
      <c r="AV18" s="398"/>
      <c r="AW18" s="397"/>
      <c r="AX18" s="397"/>
      <c r="AY18" s="340"/>
      <c r="AZ18" s="336"/>
      <c r="BA18" s="336"/>
      <c r="BB18" s="398"/>
      <c r="BC18" s="337"/>
      <c r="BD18" s="398"/>
      <c r="BE18" s="397"/>
      <c r="BF18" s="397"/>
      <c r="BG18" s="340"/>
      <c r="BH18" s="336"/>
      <c r="BI18" s="336"/>
      <c r="BJ18" s="398"/>
      <c r="BK18" s="337"/>
      <c r="BL18" s="398"/>
      <c r="BM18" s="397"/>
      <c r="BN18" s="397"/>
      <c r="BO18" s="340"/>
      <c r="BP18" s="336"/>
      <c r="BQ18" s="336"/>
      <c r="BR18" s="398"/>
      <c r="BS18" s="337"/>
      <c r="BT18" s="398"/>
      <c r="BU18" s="397"/>
      <c r="BV18" s="397"/>
      <c r="BW18" s="340"/>
      <c r="BX18" s="336"/>
      <c r="BY18" s="336"/>
      <c r="BZ18" s="398"/>
      <c r="CA18" s="337"/>
      <c r="CB18" s="398"/>
      <c r="CC18" s="397"/>
      <c r="CD18" s="397"/>
      <c r="CE18" s="340"/>
      <c r="CF18" s="336"/>
      <c r="CG18" s="336"/>
      <c r="CH18" s="398"/>
      <c r="CI18" s="337"/>
      <c r="CJ18" s="398"/>
      <c r="CK18" s="397"/>
      <c r="CL18" s="397"/>
      <c r="CM18" s="340"/>
      <c r="CN18" s="336"/>
      <c r="CO18" s="336"/>
      <c r="CP18" s="398"/>
      <c r="CQ18" s="337"/>
      <c r="CR18" s="398"/>
      <c r="CS18" s="397"/>
      <c r="CT18" s="397"/>
      <c r="CU18" s="340"/>
      <c r="CV18" s="336"/>
      <c r="CW18" s="336"/>
      <c r="CX18" s="398"/>
      <c r="CY18" s="337"/>
      <c r="CZ18" s="398"/>
      <c r="DA18" s="397"/>
      <c r="DB18" s="397"/>
      <c r="DC18" s="340"/>
      <c r="DD18" s="336"/>
      <c r="DE18" s="336"/>
      <c r="DF18" s="398"/>
      <c r="DG18" s="337"/>
      <c r="DH18" s="398"/>
      <c r="DI18" s="397"/>
      <c r="DJ18" s="397"/>
      <c r="DK18" s="340"/>
      <c r="DL18" s="336"/>
      <c r="DM18" s="336"/>
      <c r="DN18" s="398"/>
      <c r="DO18" s="337"/>
      <c r="DP18" s="398"/>
      <c r="DQ18" s="397"/>
      <c r="DR18" s="397"/>
      <c r="DS18" s="340"/>
      <c r="DT18" s="336"/>
      <c r="DU18" s="336"/>
      <c r="DV18" s="398"/>
      <c r="DW18" s="337"/>
      <c r="DX18" s="398"/>
      <c r="DY18" s="397"/>
      <c r="DZ18" s="397"/>
      <c r="EA18" s="340"/>
      <c r="EB18" s="336"/>
      <c r="EC18" s="336"/>
      <c r="ED18" s="398"/>
      <c r="EE18" s="337"/>
      <c r="EF18" s="398"/>
      <c r="EG18" s="397"/>
      <c r="EH18" s="397"/>
      <c r="EI18" s="340"/>
      <c r="EJ18" s="336"/>
      <c r="EK18" s="336"/>
      <c r="EL18" s="398"/>
      <c r="EM18" s="337"/>
      <c r="EN18" s="398"/>
      <c r="EO18" s="397"/>
      <c r="EP18" s="397"/>
      <c r="EQ18" s="340"/>
      <c r="ER18" s="336"/>
      <c r="ES18" s="336"/>
      <c r="ET18" s="398"/>
      <c r="EU18" s="337"/>
      <c r="EV18" s="398"/>
      <c r="EW18" s="397"/>
      <c r="EX18" s="397"/>
      <c r="EY18" s="340"/>
      <c r="EZ18" s="336"/>
      <c r="FA18" s="336"/>
      <c r="FB18" s="398"/>
      <c r="FC18" s="337"/>
      <c r="FD18" s="398"/>
      <c r="FE18" s="397"/>
      <c r="FF18" s="397"/>
      <c r="FG18" s="340"/>
      <c r="FH18" s="336"/>
      <c r="FI18" s="336"/>
      <c r="FJ18" s="398"/>
      <c r="FK18" s="337"/>
      <c r="FL18" s="398"/>
      <c r="FM18" s="397"/>
      <c r="FN18" s="397"/>
      <c r="FO18" s="340"/>
      <c r="FP18" s="336"/>
      <c r="FQ18" s="336"/>
      <c r="FR18" s="398"/>
      <c r="FS18" s="337"/>
      <c r="FT18" s="398"/>
      <c r="FU18" s="397"/>
      <c r="FV18" s="397"/>
      <c r="FW18" s="340"/>
      <c r="FX18" s="336"/>
      <c r="FY18" s="336"/>
      <c r="FZ18" s="398"/>
      <c r="GA18" s="337"/>
      <c r="GB18" s="398"/>
      <c r="GC18" s="397"/>
      <c r="GD18" s="397"/>
      <c r="GE18" s="340"/>
      <c r="GF18" s="336"/>
      <c r="GG18" s="336"/>
      <c r="GH18" s="398"/>
      <c r="GI18" s="337"/>
      <c r="GJ18" s="398"/>
      <c r="GK18" s="397"/>
      <c r="GL18" s="397"/>
      <c r="GM18" s="340"/>
      <c r="GN18" s="336"/>
      <c r="GO18" s="336"/>
      <c r="GP18" s="398"/>
      <c r="GQ18" s="337"/>
      <c r="GR18" s="398"/>
      <c r="GS18" s="397"/>
      <c r="GT18" s="397"/>
      <c r="GU18" s="340"/>
      <c r="GV18" s="336"/>
      <c r="GW18" s="336"/>
      <c r="GX18" s="398"/>
      <c r="GY18" s="337"/>
      <c r="GZ18" s="398"/>
      <c r="HA18" s="397"/>
      <c r="HB18" s="397"/>
      <c r="HC18" s="340"/>
      <c r="HD18" s="336"/>
      <c r="HE18" s="336"/>
      <c r="HF18" s="398"/>
      <c r="HG18" s="337"/>
      <c r="HH18" s="398"/>
      <c r="HI18" s="397"/>
      <c r="HJ18" s="397"/>
      <c r="HK18" s="340"/>
      <c r="HL18" s="336"/>
      <c r="HM18" s="336"/>
      <c r="HN18" s="398"/>
      <c r="HO18" s="337"/>
      <c r="HP18" s="398"/>
      <c r="HQ18" s="397"/>
      <c r="HR18" s="397"/>
      <c r="HS18" s="340"/>
      <c r="HT18" s="336"/>
      <c r="HU18" s="336"/>
      <c r="HV18" s="398"/>
      <c r="HW18" s="337"/>
      <c r="HX18" s="398"/>
      <c r="HY18" s="397"/>
      <c r="HZ18" s="397"/>
      <c r="IA18" s="340"/>
      <c r="IB18" s="336"/>
      <c r="IC18" s="336"/>
      <c r="ID18" s="398"/>
      <c r="IE18" s="337"/>
      <c r="IF18" s="398"/>
      <c r="IG18" s="397"/>
      <c r="IH18" s="397"/>
      <c r="II18" s="340"/>
      <c r="IJ18" s="336"/>
      <c r="IK18" s="336"/>
      <c r="IL18" s="398"/>
      <c r="IM18" s="337"/>
      <c r="IN18" s="398"/>
      <c r="IO18" s="397"/>
      <c r="IP18" s="397"/>
      <c r="IQ18" s="340"/>
      <c r="IR18" s="336"/>
      <c r="IS18" s="336"/>
      <c r="IT18" s="398"/>
      <c r="IU18" s="337"/>
      <c r="IV18" s="398"/>
    </row>
    <row r="19" spans="1:256" s="8" customFormat="1" ht="29.25" customHeight="1">
      <c r="A19" s="100" t="str">
        <f>'ОБЩИЙ ПРАЙС'!A270</f>
        <v>Продукт белковый  "Моцарелла Пицца" с м.д.ж. в с.в. 45%, 2600г</v>
      </c>
      <c r="B19" s="100" t="str">
        <f>'ОБЩИЙ ПРАЙС'!C270</f>
        <v>CooKing</v>
      </c>
      <c r="C19" s="18" t="s">
        <v>117</v>
      </c>
      <c r="D19" s="19" t="s">
        <v>44</v>
      </c>
      <c r="E19" s="19">
        <v>4</v>
      </c>
      <c r="F19" s="815">
        <f>'ОБЩИЙ ПРАЙС'!G270</f>
        <v>20.85</v>
      </c>
      <c r="G19" s="21">
        <v>20</v>
      </c>
      <c r="H19" s="343">
        <f t="shared" si="0"/>
        <v>25.020000000000003</v>
      </c>
      <c r="I19" s="397"/>
      <c r="J19" s="397"/>
      <c r="K19" s="340"/>
      <c r="L19" s="336"/>
      <c r="M19" s="336"/>
      <c r="N19" s="398"/>
      <c r="O19" s="337"/>
      <c r="P19" s="398"/>
      <c r="Q19" s="397"/>
      <c r="R19" s="397"/>
      <c r="S19" s="340"/>
      <c r="T19" s="336"/>
      <c r="U19" s="336"/>
      <c r="V19" s="398"/>
      <c r="W19" s="337"/>
      <c r="X19" s="398"/>
      <c r="Y19" s="397"/>
      <c r="Z19" s="397"/>
      <c r="AA19" s="340"/>
      <c r="AB19" s="336"/>
      <c r="AC19" s="336"/>
      <c r="AD19" s="398"/>
      <c r="AE19" s="337"/>
      <c r="AF19" s="398"/>
      <c r="AG19" s="397"/>
      <c r="AH19" s="397"/>
      <c r="AI19" s="340"/>
      <c r="AJ19" s="336"/>
      <c r="AK19" s="336"/>
      <c r="AL19" s="398"/>
      <c r="AM19" s="337"/>
      <c r="AN19" s="398"/>
      <c r="AO19" s="397"/>
      <c r="AP19" s="397"/>
      <c r="AQ19" s="340"/>
      <c r="AR19" s="336"/>
      <c r="AS19" s="336"/>
      <c r="AT19" s="398"/>
      <c r="AU19" s="337"/>
      <c r="AV19" s="398"/>
      <c r="AW19" s="397"/>
      <c r="AX19" s="397"/>
      <c r="AY19" s="340"/>
      <c r="AZ19" s="336"/>
      <c r="BA19" s="336"/>
      <c r="BB19" s="398"/>
      <c r="BC19" s="337"/>
      <c r="BD19" s="398"/>
      <c r="BE19" s="397"/>
      <c r="BF19" s="397"/>
      <c r="BG19" s="340"/>
      <c r="BH19" s="336"/>
      <c r="BI19" s="336"/>
      <c r="BJ19" s="398"/>
      <c r="BK19" s="337"/>
      <c r="BL19" s="398"/>
      <c r="BM19" s="397"/>
      <c r="BN19" s="397"/>
      <c r="BO19" s="340"/>
      <c r="BP19" s="336"/>
      <c r="BQ19" s="336"/>
      <c r="BR19" s="398"/>
      <c r="BS19" s="337"/>
      <c r="BT19" s="398"/>
      <c r="BU19" s="397"/>
      <c r="BV19" s="397"/>
      <c r="BW19" s="340"/>
      <c r="BX19" s="336"/>
      <c r="BY19" s="336"/>
      <c r="BZ19" s="398"/>
      <c r="CA19" s="337"/>
      <c r="CB19" s="398"/>
      <c r="CC19" s="397"/>
      <c r="CD19" s="397"/>
      <c r="CE19" s="340"/>
      <c r="CF19" s="336"/>
      <c r="CG19" s="336"/>
      <c r="CH19" s="398"/>
      <c r="CI19" s="337"/>
      <c r="CJ19" s="398"/>
      <c r="CK19" s="397"/>
      <c r="CL19" s="397"/>
      <c r="CM19" s="340"/>
      <c r="CN19" s="336"/>
      <c r="CO19" s="336"/>
      <c r="CP19" s="398"/>
      <c r="CQ19" s="337"/>
      <c r="CR19" s="398"/>
      <c r="CS19" s="397"/>
      <c r="CT19" s="397"/>
      <c r="CU19" s="340"/>
      <c r="CV19" s="336"/>
      <c r="CW19" s="336"/>
      <c r="CX19" s="398"/>
      <c r="CY19" s="337"/>
      <c r="CZ19" s="398"/>
      <c r="DA19" s="397"/>
      <c r="DB19" s="397"/>
      <c r="DC19" s="340"/>
      <c r="DD19" s="336"/>
      <c r="DE19" s="336"/>
      <c r="DF19" s="398"/>
      <c r="DG19" s="337"/>
      <c r="DH19" s="398"/>
      <c r="DI19" s="397"/>
      <c r="DJ19" s="397"/>
      <c r="DK19" s="340"/>
      <c r="DL19" s="336"/>
      <c r="DM19" s="336"/>
      <c r="DN19" s="398"/>
      <c r="DO19" s="337"/>
      <c r="DP19" s="398"/>
      <c r="DQ19" s="397"/>
      <c r="DR19" s="397"/>
      <c r="DS19" s="340"/>
      <c r="DT19" s="336"/>
      <c r="DU19" s="336"/>
      <c r="DV19" s="398"/>
      <c r="DW19" s="337"/>
      <c r="DX19" s="398"/>
      <c r="DY19" s="397"/>
      <c r="DZ19" s="397"/>
      <c r="EA19" s="340"/>
      <c r="EB19" s="336"/>
      <c r="EC19" s="336"/>
      <c r="ED19" s="398"/>
      <c r="EE19" s="337"/>
      <c r="EF19" s="398"/>
      <c r="EG19" s="397"/>
      <c r="EH19" s="397"/>
      <c r="EI19" s="340"/>
      <c r="EJ19" s="336"/>
      <c r="EK19" s="336"/>
      <c r="EL19" s="398"/>
      <c r="EM19" s="337"/>
      <c r="EN19" s="398"/>
      <c r="EO19" s="397"/>
      <c r="EP19" s="397"/>
      <c r="EQ19" s="340"/>
      <c r="ER19" s="336"/>
      <c r="ES19" s="336"/>
      <c r="ET19" s="398"/>
      <c r="EU19" s="337"/>
      <c r="EV19" s="398"/>
      <c r="EW19" s="397"/>
      <c r="EX19" s="397"/>
      <c r="EY19" s="340"/>
      <c r="EZ19" s="336"/>
      <c r="FA19" s="336"/>
      <c r="FB19" s="398"/>
      <c r="FC19" s="337"/>
      <c r="FD19" s="398"/>
      <c r="FE19" s="397"/>
      <c r="FF19" s="397"/>
      <c r="FG19" s="340"/>
      <c r="FH19" s="336"/>
      <c r="FI19" s="336"/>
      <c r="FJ19" s="398"/>
      <c r="FK19" s="337"/>
      <c r="FL19" s="398"/>
      <c r="FM19" s="397"/>
      <c r="FN19" s="397"/>
      <c r="FO19" s="340"/>
      <c r="FP19" s="336"/>
      <c r="FQ19" s="336"/>
      <c r="FR19" s="398"/>
      <c r="FS19" s="337"/>
      <c r="FT19" s="398"/>
      <c r="FU19" s="397"/>
      <c r="FV19" s="397"/>
      <c r="FW19" s="340"/>
      <c r="FX19" s="336"/>
      <c r="FY19" s="336"/>
      <c r="FZ19" s="398"/>
      <c r="GA19" s="337"/>
      <c r="GB19" s="398"/>
      <c r="GC19" s="397"/>
      <c r="GD19" s="397"/>
      <c r="GE19" s="340"/>
      <c r="GF19" s="336"/>
      <c r="GG19" s="336"/>
      <c r="GH19" s="398"/>
      <c r="GI19" s="337"/>
      <c r="GJ19" s="398"/>
      <c r="GK19" s="397"/>
      <c r="GL19" s="397"/>
      <c r="GM19" s="340"/>
      <c r="GN19" s="336"/>
      <c r="GO19" s="336"/>
      <c r="GP19" s="398"/>
      <c r="GQ19" s="337"/>
      <c r="GR19" s="398"/>
      <c r="GS19" s="397"/>
      <c r="GT19" s="397"/>
      <c r="GU19" s="340"/>
      <c r="GV19" s="336"/>
      <c r="GW19" s="336"/>
      <c r="GX19" s="398"/>
      <c r="GY19" s="337"/>
      <c r="GZ19" s="398"/>
      <c r="HA19" s="397"/>
      <c r="HB19" s="397"/>
      <c r="HC19" s="340"/>
      <c r="HD19" s="336"/>
      <c r="HE19" s="336"/>
      <c r="HF19" s="398"/>
      <c r="HG19" s="337"/>
      <c r="HH19" s="398"/>
      <c r="HI19" s="397"/>
      <c r="HJ19" s="397"/>
      <c r="HK19" s="340"/>
      <c r="HL19" s="336"/>
      <c r="HM19" s="336"/>
      <c r="HN19" s="398"/>
      <c r="HO19" s="337"/>
      <c r="HP19" s="398"/>
      <c r="HQ19" s="397"/>
      <c r="HR19" s="397"/>
      <c r="HS19" s="340"/>
      <c r="HT19" s="336"/>
      <c r="HU19" s="336"/>
      <c r="HV19" s="398"/>
      <c r="HW19" s="337"/>
      <c r="HX19" s="398"/>
      <c r="HY19" s="397"/>
      <c r="HZ19" s="397"/>
      <c r="IA19" s="340"/>
      <c r="IB19" s="336"/>
      <c r="IC19" s="336"/>
      <c r="ID19" s="398"/>
      <c r="IE19" s="337"/>
      <c r="IF19" s="398"/>
      <c r="IG19" s="397"/>
      <c r="IH19" s="397"/>
      <c r="II19" s="340"/>
      <c r="IJ19" s="336"/>
      <c r="IK19" s="336"/>
      <c r="IL19" s="398"/>
      <c r="IM19" s="337"/>
      <c r="IN19" s="398"/>
      <c r="IO19" s="397"/>
      <c r="IP19" s="397"/>
      <c r="IQ19" s="340"/>
      <c r="IR19" s="336"/>
      <c r="IS19" s="336"/>
      <c r="IT19" s="398"/>
      <c r="IU19" s="337"/>
      <c r="IV19" s="398"/>
    </row>
    <row r="20" spans="1:256" s="8" customFormat="1" ht="23.25" customHeight="1">
      <c r="A20" s="100" t="s">
        <v>1339</v>
      </c>
      <c r="B20" s="100" t="s">
        <v>387</v>
      </c>
      <c r="C20" s="18" t="s">
        <v>117</v>
      </c>
      <c r="D20" s="19" t="s">
        <v>44</v>
      </c>
      <c r="E20" s="19">
        <v>8</v>
      </c>
      <c r="F20" s="343">
        <f>'ОБЩИЙ ПРАЙС'!G271</f>
        <v>10.57</v>
      </c>
      <c r="G20" s="21">
        <v>10</v>
      </c>
      <c r="H20" s="343">
        <f t="shared" si="0"/>
        <v>11.627</v>
      </c>
      <c r="I20" s="397"/>
      <c r="J20" s="397"/>
      <c r="K20" s="340"/>
      <c r="L20" s="336"/>
      <c r="M20" s="336"/>
      <c r="N20" s="398"/>
      <c r="O20" s="337"/>
      <c r="P20" s="398"/>
      <c r="Q20" s="397"/>
      <c r="R20" s="397"/>
      <c r="S20" s="340"/>
      <c r="T20" s="336"/>
      <c r="U20" s="336"/>
      <c r="V20" s="398"/>
      <c r="W20" s="337"/>
      <c r="X20" s="398"/>
      <c r="Y20" s="397"/>
      <c r="Z20" s="397"/>
      <c r="AA20" s="340"/>
      <c r="AB20" s="336"/>
      <c r="AC20" s="336"/>
      <c r="AD20" s="398"/>
      <c r="AE20" s="337"/>
      <c r="AF20" s="398"/>
      <c r="AG20" s="397"/>
      <c r="AH20" s="397"/>
      <c r="AI20" s="340"/>
      <c r="AJ20" s="336"/>
      <c r="AK20" s="336"/>
      <c r="AL20" s="398"/>
      <c r="AM20" s="337"/>
      <c r="AN20" s="398"/>
      <c r="AO20" s="397"/>
      <c r="AP20" s="397"/>
      <c r="AQ20" s="340"/>
      <c r="AR20" s="336"/>
      <c r="AS20" s="336"/>
      <c r="AT20" s="398"/>
      <c r="AU20" s="337"/>
      <c r="AV20" s="398"/>
      <c r="AW20" s="397"/>
      <c r="AX20" s="397"/>
      <c r="AY20" s="340"/>
      <c r="AZ20" s="336"/>
      <c r="BA20" s="336"/>
      <c r="BB20" s="398"/>
      <c r="BC20" s="337"/>
      <c r="BD20" s="398"/>
      <c r="BE20" s="397"/>
      <c r="BF20" s="397"/>
      <c r="BG20" s="340"/>
      <c r="BH20" s="336"/>
      <c r="BI20" s="336"/>
      <c r="BJ20" s="398"/>
      <c r="BK20" s="337"/>
      <c r="BL20" s="398"/>
      <c r="BM20" s="397"/>
      <c r="BN20" s="397"/>
      <c r="BO20" s="340"/>
      <c r="BP20" s="336"/>
      <c r="BQ20" s="336"/>
      <c r="BR20" s="398"/>
      <c r="BS20" s="337"/>
      <c r="BT20" s="398"/>
      <c r="BU20" s="397"/>
      <c r="BV20" s="397"/>
      <c r="BW20" s="340"/>
      <c r="BX20" s="336"/>
      <c r="BY20" s="336"/>
      <c r="BZ20" s="398"/>
      <c r="CA20" s="337"/>
      <c r="CB20" s="398"/>
      <c r="CC20" s="397"/>
      <c r="CD20" s="397"/>
      <c r="CE20" s="340"/>
      <c r="CF20" s="336"/>
      <c r="CG20" s="336"/>
      <c r="CH20" s="398"/>
      <c r="CI20" s="337"/>
      <c r="CJ20" s="398"/>
      <c r="CK20" s="397"/>
      <c r="CL20" s="397"/>
      <c r="CM20" s="340"/>
      <c r="CN20" s="336"/>
      <c r="CO20" s="336"/>
      <c r="CP20" s="398"/>
      <c r="CQ20" s="337"/>
      <c r="CR20" s="398"/>
      <c r="CS20" s="397"/>
      <c r="CT20" s="397"/>
      <c r="CU20" s="340"/>
      <c r="CV20" s="336"/>
      <c r="CW20" s="336"/>
      <c r="CX20" s="398"/>
      <c r="CY20" s="337"/>
      <c r="CZ20" s="398"/>
      <c r="DA20" s="397"/>
      <c r="DB20" s="397"/>
      <c r="DC20" s="340"/>
      <c r="DD20" s="336"/>
      <c r="DE20" s="336"/>
      <c r="DF20" s="398"/>
      <c r="DG20" s="337"/>
      <c r="DH20" s="398"/>
      <c r="DI20" s="397"/>
      <c r="DJ20" s="397"/>
      <c r="DK20" s="340"/>
      <c r="DL20" s="336"/>
      <c r="DM20" s="336"/>
      <c r="DN20" s="398"/>
      <c r="DO20" s="337"/>
      <c r="DP20" s="398"/>
      <c r="DQ20" s="397"/>
      <c r="DR20" s="397"/>
      <c r="DS20" s="340"/>
      <c r="DT20" s="336"/>
      <c r="DU20" s="336"/>
      <c r="DV20" s="398"/>
      <c r="DW20" s="337"/>
      <c r="DX20" s="398"/>
      <c r="DY20" s="397"/>
      <c r="DZ20" s="397"/>
      <c r="EA20" s="340"/>
      <c r="EB20" s="336"/>
      <c r="EC20" s="336"/>
      <c r="ED20" s="398"/>
      <c r="EE20" s="337"/>
      <c r="EF20" s="398"/>
      <c r="EG20" s="397"/>
      <c r="EH20" s="397"/>
      <c r="EI20" s="340"/>
      <c r="EJ20" s="336"/>
      <c r="EK20" s="336"/>
      <c r="EL20" s="398"/>
      <c r="EM20" s="337"/>
      <c r="EN20" s="398"/>
      <c r="EO20" s="397"/>
      <c r="EP20" s="397"/>
      <c r="EQ20" s="340"/>
      <c r="ER20" s="336"/>
      <c r="ES20" s="336"/>
      <c r="ET20" s="398"/>
      <c r="EU20" s="337"/>
      <c r="EV20" s="398"/>
      <c r="EW20" s="397"/>
      <c r="EX20" s="397"/>
      <c r="EY20" s="340"/>
      <c r="EZ20" s="336"/>
      <c r="FA20" s="336"/>
      <c r="FB20" s="398"/>
      <c r="FC20" s="337"/>
      <c r="FD20" s="398"/>
      <c r="FE20" s="397"/>
      <c r="FF20" s="397"/>
      <c r="FG20" s="340"/>
      <c r="FH20" s="336"/>
      <c r="FI20" s="336"/>
      <c r="FJ20" s="398"/>
      <c r="FK20" s="337"/>
      <c r="FL20" s="398"/>
      <c r="FM20" s="397"/>
      <c r="FN20" s="397"/>
      <c r="FO20" s="340"/>
      <c r="FP20" s="336"/>
      <c r="FQ20" s="336"/>
      <c r="FR20" s="398"/>
      <c r="FS20" s="337"/>
      <c r="FT20" s="398"/>
      <c r="FU20" s="397"/>
      <c r="FV20" s="397"/>
      <c r="FW20" s="340"/>
      <c r="FX20" s="336"/>
      <c r="FY20" s="336"/>
      <c r="FZ20" s="398"/>
      <c r="GA20" s="337"/>
      <c r="GB20" s="398"/>
      <c r="GC20" s="397"/>
      <c r="GD20" s="397"/>
      <c r="GE20" s="340"/>
      <c r="GF20" s="336"/>
      <c r="GG20" s="336"/>
      <c r="GH20" s="398"/>
      <c r="GI20" s="337"/>
      <c r="GJ20" s="398"/>
      <c r="GK20" s="397"/>
      <c r="GL20" s="397"/>
      <c r="GM20" s="340"/>
      <c r="GN20" s="336"/>
      <c r="GO20" s="336"/>
      <c r="GP20" s="398"/>
      <c r="GQ20" s="337"/>
      <c r="GR20" s="398"/>
      <c r="GS20" s="397"/>
      <c r="GT20" s="397"/>
      <c r="GU20" s="340"/>
      <c r="GV20" s="336"/>
      <c r="GW20" s="336"/>
      <c r="GX20" s="398"/>
      <c r="GY20" s="337"/>
      <c r="GZ20" s="398"/>
      <c r="HA20" s="397"/>
      <c r="HB20" s="397"/>
      <c r="HC20" s="340"/>
      <c r="HD20" s="336"/>
      <c r="HE20" s="336"/>
      <c r="HF20" s="398"/>
      <c r="HG20" s="337"/>
      <c r="HH20" s="398"/>
      <c r="HI20" s="397"/>
      <c r="HJ20" s="397"/>
      <c r="HK20" s="340"/>
      <c r="HL20" s="336"/>
      <c r="HM20" s="336"/>
      <c r="HN20" s="398"/>
      <c r="HO20" s="337"/>
      <c r="HP20" s="398"/>
      <c r="HQ20" s="397"/>
      <c r="HR20" s="397"/>
      <c r="HS20" s="340"/>
      <c r="HT20" s="336"/>
      <c r="HU20" s="336"/>
      <c r="HV20" s="398"/>
      <c r="HW20" s="337"/>
      <c r="HX20" s="398"/>
      <c r="HY20" s="397"/>
      <c r="HZ20" s="397"/>
      <c r="IA20" s="340"/>
      <c r="IB20" s="336"/>
      <c r="IC20" s="336"/>
      <c r="ID20" s="398"/>
      <c r="IE20" s="337"/>
      <c r="IF20" s="398"/>
      <c r="IG20" s="397"/>
      <c r="IH20" s="397"/>
      <c r="II20" s="340"/>
      <c r="IJ20" s="336"/>
      <c r="IK20" s="336"/>
      <c r="IL20" s="398"/>
      <c r="IM20" s="337"/>
      <c r="IN20" s="398"/>
      <c r="IO20" s="397"/>
      <c r="IP20" s="397"/>
      <c r="IQ20" s="340"/>
      <c r="IR20" s="336"/>
      <c r="IS20" s="336"/>
      <c r="IT20" s="398"/>
      <c r="IU20" s="337"/>
      <c r="IV20" s="398"/>
    </row>
    <row r="21" spans="1:8" ht="21" customHeight="1">
      <c r="A21" s="17" t="s">
        <v>680</v>
      </c>
      <c r="B21" s="126" t="s">
        <v>387</v>
      </c>
      <c r="C21" s="18" t="s">
        <v>117</v>
      </c>
      <c r="D21" s="19" t="s">
        <v>44</v>
      </c>
      <c r="E21" s="19">
        <v>8</v>
      </c>
      <c r="F21" s="345">
        <f>'ОБЩИЙ ПРАЙС'!G272</f>
        <v>11.63</v>
      </c>
      <c r="G21" s="21">
        <v>10</v>
      </c>
      <c r="H21" s="343">
        <f t="shared" si="0"/>
        <v>12.793000000000001</v>
      </c>
    </row>
    <row r="22" spans="1:8" ht="21" customHeight="1">
      <c r="A22" s="17" t="str">
        <f>'ОБЩИЙ ПРАЙС'!A273</f>
        <v>Сыр полутвердый "Моцарелла Пицца" с м.д. жира в сухом веществе 40-42%, Cooking 2600 г</v>
      </c>
      <c r="B22" s="126" t="str">
        <f>'ОБЩИЙ ПРАЙС'!C273</f>
        <v>Cooking</v>
      </c>
      <c r="C22" s="126" t="str">
        <f>'ОБЩИЙ ПРАЙС'!D273</f>
        <v>Беларусь </v>
      </c>
      <c r="D22" s="19" t="str">
        <f>'ОБЩИЙ ПРАЙС'!E273</f>
        <v>шт.</v>
      </c>
      <c r="E22" s="19">
        <f>'ОБЩИЙ ПРАЙС'!F273</f>
        <v>4</v>
      </c>
      <c r="F22" s="345">
        <f>'ОБЩИЙ ПРАЙС'!G273</f>
        <v>27.48</v>
      </c>
      <c r="G22" s="21">
        <f>'ОБЩИЙ ПРАЙС'!H273</f>
        <v>10</v>
      </c>
      <c r="H22" s="343">
        <f t="shared" si="0"/>
        <v>30.228</v>
      </c>
    </row>
    <row r="23" spans="1:8" ht="23.25" customHeight="1">
      <c r="A23" s="17" t="str">
        <f>'ОБЩИЙ ПРАЙС'!A274</f>
        <v>Сыр полутвердый "Моцарелла Пицца" с м.д. жира в сухом веществе 42%,тертый 2000 г</v>
      </c>
      <c r="B23" s="126" t="str">
        <f>'ОБЩИЙ ПРАЙС'!C274</f>
        <v>Bonfesto</v>
      </c>
      <c r="C23" s="18" t="str">
        <f>'ОБЩИЙ ПРАЙС'!D274</f>
        <v>Беларусь </v>
      </c>
      <c r="D23" s="19" t="str">
        <f>'ОБЩИЙ ПРАЙС'!E274</f>
        <v>шт.</v>
      </c>
      <c r="E23" s="19">
        <v>6</v>
      </c>
      <c r="F23" s="345">
        <f>'ОБЩИЙ ПРАЙС'!G274</f>
        <v>22.99</v>
      </c>
      <c r="G23" s="21">
        <f>'ОБЩИЙ ПРАЙС'!H274</f>
        <v>10</v>
      </c>
      <c r="H23" s="343">
        <f t="shared" si="0"/>
        <v>25.288999999999998</v>
      </c>
    </row>
    <row r="24" spans="1:8" ht="21" customHeight="1">
      <c r="A24" s="17" t="s">
        <v>154</v>
      </c>
      <c r="B24" s="126" t="s">
        <v>387</v>
      </c>
      <c r="C24" s="18" t="s">
        <v>117</v>
      </c>
      <c r="D24" s="19" t="s">
        <v>44</v>
      </c>
      <c r="E24" s="19">
        <v>6</v>
      </c>
      <c r="F24" s="345">
        <f>'ОБЩИЙ ПРАЙС'!G276</f>
        <v>1.49</v>
      </c>
      <c r="G24" s="21">
        <v>10</v>
      </c>
      <c r="H24" s="343">
        <f t="shared" si="0"/>
        <v>1.639</v>
      </c>
    </row>
    <row r="25" spans="1:8" ht="21" customHeight="1" hidden="1">
      <c r="A25" s="17" t="s">
        <v>159</v>
      </c>
      <c r="B25" s="126" t="s">
        <v>387</v>
      </c>
      <c r="C25" s="18" t="s">
        <v>52</v>
      </c>
      <c r="D25" s="19" t="s">
        <v>44</v>
      </c>
      <c r="E25" s="19">
        <v>10</v>
      </c>
      <c r="F25" s="345">
        <f>'ОБЩИЙ ПРАЙС'!G277</f>
        <v>1.49</v>
      </c>
      <c r="G25" s="21">
        <v>10</v>
      </c>
      <c r="H25" s="343">
        <f t="shared" si="0"/>
        <v>1.639</v>
      </c>
    </row>
    <row r="26" spans="1:8" ht="21" customHeight="1" hidden="1">
      <c r="A26" s="757" t="str">
        <f>'ОБЩИЙ ПРАЙС'!A278</f>
        <v>Сыр мягкий "Моцарелла" с массовой долей жира с сухом веществе 45%, 100г (MAXI)(Villmonte)</v>
      </c>
      <c r="B26" s="759" t="str">
        <f>'ОБЩИЙ ПРАЙС'!C278</f>
        <v>Villmonte</v>
      </c>
      <c r="C26" s="667" t="str">
        <f>'ОБЩИЙ ПРАЙС'!D278</f>
        <v>Беларусь </v>
      </c>
      <c r="D26" s="756" t="str">
        <f>'ОБЩИЙ ПРАЙС'!E278</f>
        <v>шт.</v>
      </c>
      <c r="E26" s="756">
        <f>'ОБЩИЙ ПРАЙС'!F278</f>
        <v>6</v>
      </c>
      <c r="F26" s="761">
        <f>'ОБЩИЙ ПРАЙС'!G278</f>
        <v>1.49</v>
      </c>
      <c r="G26" s="665">
        <f>'ОБЩИЙ ПРАЙС'!H278</f>
        <v>10</v>
      </c>
      <c r="H26" s="343">
        <f t="shared" si="0"/>
        <v>1.639</v>
      </c>
    </row>
    <row r="27" spans="1:8" ht="43.5" customHeight="1">
      <c r="A27" s="17" t="str">
        <f>'ОБЩИЙ ПРАЙС'!A279</f>
        <v>Сыр мягкий "Моцарелла" с м.д. жира в с. в. 45%, 125г (5 шар. по 25 г)</v>
      </c>
      <c r="B27" s="126" t="str">
        <f>'ОБЩИЙ ПРАЙС'!C279</f>
        <v>Bonfesto</v>
      </c>
      <c r="C27" s="49" t="s">
        <v>52</v>
      </c>
      <c r="D27" s="19" t="s">
        <v>44</v>
      </c>
      <c r="E27" s="19">
        <v>6</v>
      </c>
      <c r="F27" s="345">
        <f>'ОБЩИЙ ПРАЙС'!G279</f>
        <v>1.8</v>
      </c>
      <c r="G27" s="21">
        <f>'ОБЩИЙ ПРАЙС'!H279</f>
        <v>10</v>
      </c>
      <c r="H27" s="343">
        <f t="shared" si="0"/>
        <v>1.98</v>
      </c>
    </row>
    <row r="28" spans="1:8" ht="36" hidden="1">
      <c r="A28" s="757" t="str">
        <f>'ОБЩИЙ ПРАЙС'!A280</f>
        <v>Сыр мягкий "Моцарелла" с массовой долей жира в сухом веществе 45%, 100г (MIDDLE)(Villmonte)</v>
      </c>
      <c r="B28" s="759" t="str">
        <f>'ОБЩИЙ ПРАЙС'!C280</f>
        <v>Villmonte</v>
      </c>
      <c r="C28" s="667" t="s">
        <v>52</v>
      </c>
      <c r="D28" s="756" t="s">
        <v>44</v>
      </c>
      <c r="E28" s="756">
        <v>6</v>
      </c>
      <c r="F28" s="761">
        <f>'ОБЩИЙ ПРАЙС'!G280</f>
        <v>1.42</v>
      </c>
      <c r="G28" s="665">
        <f>'ОБЩИЙ ПРАЙС'!H280</f>
        <v>10</v>
      </c>
      <c r="H28" s="343">
        <f t="shared" si="0"/>
        <v>1.5619999999999998</v>
      </c>
    </row>
    <row r="29" spans="1:8" ht="39" customHeight="1">
      <c r="A29" s="17" t="str">
        <f>'ОБЩИЙ ПРАЙС'!A281</f>
        <v>Сыр мягкий "Моцарелла" с м.д. жира в с. В. 45% Bonfesto, 100г (MINI) (12 шариков)</v>
      </c>
      <c r="B29" s="126" t="str">
        <f>'ОБЩИЙ ПРАЙС'!C281</f>
        <v>Bonfesto</v>
      </c>
      <c r="C29" s="49" t="s">
        <v>52</v>
      </c>
      <c r="D29" s="19" t="s">
        <v>44</v>
      </c>
      <c r="E29" s="19">
        <v>6</v>
      </c>
      <c r="F29" s="345">
        <f>'ОБЩИЙ ПРАЙС'!G281</f>
        <v>1.59</v>
      </c>
      <c r="G29" s="21">
        <f>'ОБЩИЙ ПРАЙС'!H281</f>
        <v>10</v>
      </c>
      <c r="H29" s="343">
        <f t="shared" si="0"/>
        <v>1.749</v>
      </c>
    </row>
    <row r="30" spans="1:8" ht="39" customHeight="1">
      <c r="A30" s="17" t="str">
        <f>'ОБЩИЙ ПРАЙС'!A282</f>
        <v>Сыр мягкий "Моцарелла" с массовой долей жира в сухом веществе 45%, 100г (MINI)(Villmonte)</v>
      </c>
      <c r="B30" s="126" t="str">
        <f>'ОБЩИЙ ПРАЙС'!C282</f>
        <v>Villmonte</v>
      </c>
      <c r="C30" s="49" t="s">
        <v>52</v>
      </c>
      <c r="D30" s="19" t="s">
        <v>44</v>
      </c>
      <c r="E30" s="19">
        <v>6</v>
      </c>
      <c r="F30" s="345">
        <f>'ОБЩИЙ ПРАЙС'!G282</f>
        <v>1.59</v>
      </c>
      <c r="G30" s="21">
        <f>'ОБЩИЙ ПРАЙС'!H282</f>
        <v>10</v>
      </c>
      <c r="H30" s="343">
        <f t="shared" si="0"/>
        <v>1.749</v>
      </c>
    </row>
    <row r="31" spans="1:8" ht="21" customHeight="1">
      <c r="A31" s="100" t="str">
        <f>'ОБЩИЙ ПРАЙС'!A283</f>
        <v>Сыр "Моцарелла ГОЛД" 40% весовой в индив. упаковке</v>
      </c>
      <c r="B31" s="100"/>
      <c r="C31" s="18" t="s">
        <v>52</v>
      </c>
      <c r="D31" s="19" t="s">
        <v>42</v>
      </c>
      <c r="E31" s="19">
        <v>12</v>
      </c>
      <c r="F31" s="343">
        <f>'ОБЩИЙ ПРАЙС'!G283</f>
        <v>9.6</v>
      </c>
      <c r="G31" s="21">
        <f>'ОБЩИЙ ПРАЙС'!H283</f>
        <v>10</v>
      </c>
      <c r="H31" s="343">
        <f t="shared" si="0"/>
        <v>10.559999999999999</v>
      </c>
    </row>
    <row r="32" spans="1:8" ht="21.75" customHeight="1">
      <c r="A32" s="100" t="str">
        <f>'ОБЩИЙ ПРАЙС'!A284</f>
        <v>Сыр "Моцарелла ГОЛД" м.д.ж. в сухом в-ве 40% ВАК, груп.упак (5кг)</v>
      </c>
      <c r="B32" s="100"/>
      <c r="C32" s="18" t="s">
        <v>52</v>
      </c>
      <c r="D32" s="19" t="s">
        <v>42</v>
      </c>
      <c r="E32" s="19">
        <v>5</v>
      </c>
      <c r="F32" s="343">
        <v>9.6</v>
      </c>
      <c r="G32" s="21">
        <v>10</v>
      </c>
      <c r="H32" s="343">
        <f t="shared" si="0"/>
        <v>10.559999999999999</v>
      </c>
    </row>
    <row r="33" spans="1:8" ht="24.75" customHeight="1" thickBot="1">
      <c r="A33" s="849" t="s">
        <v>429</v>
      </c>
      <c r="B33" s="850"/>
      <c r="C33" s="850"/>
      <c r="D33" s="850"/>
      <c r="E33" s="850"/>
      <c r="F33" s="850"/>
      <c r="G33" s="850"/>
      <c r="H33" s="851"/>
    </row>
    <row r="34" spans="1:8" s="82" customFormat="1" ht="21" customHeight="1">
      <c r="A34" s="131" t="str">
        <f>'ОБЩИЙ ПРАЙС'!A287</f>
        <v>Сыр твердый КВАТРОЧЕНТО, м.д. в с.в. 40%,, 1 уп./~ 1 кг (весовой)</v>
      </c>
      <c r="B34" s="111" t="s">
        <v>1249</v>
      </c>
      <c r="C34" s="112" t="str">
        <f>'ОБЩИЙ ПРАЙС'!D287</f>
        <v>Италия</v>
      </c>
      <c r="D34" s="112" t="str">
        <f>'ОБЩИЙ ПРАЙС'!E287</f>
        <v>кг.</v>
      </c>
      <c r="E34" s="112" t="str">
        <f>'ОБЩИЙ ПРАЙС'!F287</f>
        <v>˜11,8</v>
      </c>
      <c r="F34" s="852">
        <f>'ОБЩИЙ ПРАЙС'!G287</f>
        <v>32.75</v>
      </c>
      <c r="G34" s="112">
        <f>'ОБЩИЙ ПРАЙС'!H287</f>
        <v>10</v>
      </c>
      <c r="H34" s="852">
        <f>'ОБЩИЙ ПРАЙС'!I287</f>
        <v>36.025</v>
      </c>
    </row>
    <row r="35" spans="1:8" s="82" customFormat="1" ht="21" customHeight="1">
      <c r="A35" s="131" t="str">
        <f>'ОБЩИЙ ПРАЙС'!A288</f>
        <v>Сыр твердый КВАТРОЧЕНТО, м.д. в с.в. 40%, 1 уп./150г</v>
      </c>
      <c r="B35" s="111" t="s">
        <v>1249</v>
      </c>
      <c r="C35" s="112" t="str">
        <f>'ОБЩИЙ ПРАЙС'!D288</f>
        <v>Италия</v>
      </c>
      <c r="D35" s="112" t="str">
        <f>'ОБЩИЙ ПРАЙС'!E288</f>
        <v>шт</v>
      </c>
      <c r="E35" s="112">
        <f>'ОБЩИЙ ПРАЙС'!F288</f>
        <v>20</v>
      </c>
      <c r="F35" s="852">
        <f>'ОБЩИЙ ПРАЙС'!G288</f>
        <v>5.84</v>
      </c>
      <c r="G35" s="112">
        <f>'ОБЩИЙ ПРАЙС'!H288</f>
        <v>10</v>
      </c>
      <c r="H35" s="852">
        <f>'ОБЩИЙ ПРАЙС'!I288</f>
        <v>6.4239999999999995</v>
      </c>
    </row>
    <row r="36" spans="1:8" s="82" customFormat="1" ht="21" customHeight="1">
      <c r="A36" s="131" t="str">
        <f>'ОБЩИЙ ПРАЙС'!A289</f>
        <v>Сыр твердый ГРАНА ПАДАНО, м.д. жира в с.в. 32%, 1 уп./~1 кг (весовой)</v>
      </c>
      <c r="B36" s="111" t="s">
        <v>1249</v>
      </c>
      <c r="C36" s="112" t="str">
        <f>'ОБЩИЙ ПРАЙС'!D289</f>
        <v>Италия</v>
      </c>
      <c r="D36" s="112" t="str">
        <f>'ОБЩИЙ ПРАЙС'!E289</f>
        <v>кг</v>
      </c>
      <c r="E36" s="112" t="str">
        <f>'ОБЩИЙ ПРАЙС'!F289</f>
        <v>˜11,99</v>
      </c>
      <c r="F36" s="852">
        <f>'ОБЩИЙ ПРАЙС'!G289</f>
        <v>36.2</v>
      </c>
      <c r="G36" s="112">
        <f>'ОБЩИЙ ПРАЙС'!H289</f>
        <v>20</v>
      </c>
      <c r="H36" s="852">
        <f>'ОБЩИЙ ПРАЙС'!I289</f>
        <v>43.440000000000005</v>
      </c>
    </row>
    <row r="37" spans="1:8" s="82" customFormat="1" ht="21" customHeight="1" hidden="1">
      <c r="A37" s="131" t="str">
        <f>'ОБЩИЙ ПРАЙС'!A290</f>
        <v>Сыр твердый ГРАНА ПАДАНО, м.д. жира в с.в. 32%,  1 уп./200 г</v>
      </c>
      <c r="B37" s="111" t="s">
        <v>1249</v>
      </c>
      <c r="C37" s="112" t="str">
        <f>'ОБЩИЙ ПРАЙС'!D290</f>
        <v>Италия</v>
      </c>
      <c r="D37" s="112" t="str">
        <f>'ОБЩИЙ ПРАЙС'!E290</f>
        <v>шт</v>
      </c>
      <c r="E37" s="112">
        <f>'ОБЩИЙ ПРАЙС'!F290</f>
        <v>8</v>
      </c>
      <c r="F37" s="852">
        <f>'ОБЩИЙ ПРАЙС'!G290</f>
        <v>7.93</v>
      </c>
      <c r="G37" s="112">
        <f>'ОБЩИЙ ПРАЙС'!H290</f>
        <v>20</v>
      </c>
      <c r="H37" s="852">
        <f>'ОБЩИЙ ПРАЙС'!I290</f>
        <v>9.516</v>
      </c>
    </row>
    <row r="38" spans="1:8" ht="21" customHeight="1" hidden="1">
      <c r="A38" s="131" t="s">
        <v>275</v>
      </c>
      <c r="B38" s="111" t="s">
        <v>454</v>
      </c>
      <c r="C38" s="112" t="s">
        <v>53</v>
      </c>
      <c r="D38" s="66" t="s">
        <v>42</v>
      </c>
      <c r="E38" s="66">
        <v>20</v>
      </c>
      <c r="F38" s="345">
        <f>'ОБЩИЙ ПРАЙС'!G291</f>
        <v>32.81</v>
      </c>
      <c r="G38" s="67">
        <v>20</v>
      </c>
      <c r="H38" s="347">
        <f>F38+F38*G38/100</f>
        <v>39.372</v>
      </c>
    </row>
    <row r="39" spans="1:8" ht="21" customHeight="1" hidden="1">
      <c r="A39" s="53" t="s">
        <v>276</v>
      </c>
      <c r="B39" s="80" t="s">
        <v>454</v>
      </c>
      <c r="C39" s="22" t="s">
        <v>53</v>
      </c>
      <c r="D39" s="19" t="s">
        <v>44</v>
      </c>
      <c r="E39" s="19">
        <v>15</v>
      </c>
      <c r="F39" s="392">
        <f>'ОБЩИЙ ПРАЙС'!G292</f>
        <v>7.15</v>
      </c>
      <c r="G39" s="21">
        <v>20</v>
      </c>
      <c r="H39" s="348">
        <f>F39+F39*G39/100</f>
        <v>8.58</v>
      </c>
    </row>
    <row r="40" spans="1:8" ht="21" customHeight="1">
      <c r="A40" s="53" t="str">
        <f>'ОБЩИЙ ПРАЙС'!A293</f>
        <v>Сыр пармезан CASTELLO REGGIANIDO м.д.жира в сух. в-ве 32%, 150г (3 МЕС. ВЫДЕРЖКА)</v>
      </c>
      <c r="B40" s="80" t="str">
        <f>'ОБЩИЙ ПРАЙС'!C293</f>
        <v>Castello</v>
      </c>
      <c r="C40" s="112" t="str">
        <f>'ОБЩИЙ ПРАЙС'!D293</f>
        <v>Россия</v>
      </c>
      <c r="D40" s="112" t="str">
        <f>'ОБЩИЙ ПРАЙС'!E293</f>
        <v>шт</v>
      </c>
      <c r="E40" s="112">
        <f>'ОБЩИЙ ПРАЙС'!F293</f>
        <v>10</v>
      </c>
      <c r="F40" s="852">
        <f>'ОБЩИЙ ПРАЙС'!G293</f>
        <v>5.8</v>
      </c>
      <c r="G40" s="112">
        <f>'ОБЩИЙ ПРАЙС'!H293</f>
        <v>10</v>
      </c>
      <c r="H40" s="852">
        <f>'ОБЩИЙ ПРАЙС'!I293</f>
        <v>6.38</v>
      </c>
    </row>
    <row r="41" spans="1:8" ht="21" customHeight="1">
      <c r="A41" s="53" t="str">
        <f>'ОБЩИЙ ПРАЙС'!A294</f>
        <v>Сыр пармезан CASTELLO REGGIANIDO м.д.жира в сух в-ве 33% 150г ( 6 МЕС.ВЫДЕРЖКА)</v>
      </c>
      <c r="B41" s="80" t="str">
        <f>'ОБЩИЙ ПРАЙС'!C294</f>
        <v>Castello</v>
      </c>
      <c r="C41" s="112" t="str">
        <f>'ОБЩИЙ ПРАЙС'!D294</f>
        <v>Россия</v>
      </c>
      <c r="D41" s="112" t="str">
        <f>'ОБЩИЙ ПРАЙС'!E294</f>
        <v>шт</v>
      </c>
      <c r="E41" s="112">
        <f>'ОБЩИЙ ПРАЙС'!F294</f>
        <v>10</v>
      </c>
      <c r="F41" s="852">
        <f>'ОБЩИЙ ПРАЙС'!G294</f>
        <v>6.9</v>
      </c>
      <c r="G41" s="112">
        <f>'ОБЩИЙ ПРАЙС'!H294</f>
        <v>10</v>
      </c>
      <c r="H41" s="852">
        <f>'ОБЩИЙ ПРАЙС'!I294</f>
        <v>7.59</v>
      </c>
    </row>
    <row r="42" spans="1:8" ht="21" customHeight="1">
      <c r="A42" s="53" t="s">
        <v>252</v>
      </c>
      <c r="B42" s="80" t="s">
        <v>388</v>
      </c>
      <c r="C42" s="22" t="s">
        <v>100</v>
      </c>
      <c r="D42" s="19" t="s">
        <v>110</v>
      </c>
      <c r="E42" s="19">
        <v>4.5</v>
      </c>
      <c r="F42" s="392">
        <f>'ОБЩИЙ ПРАЙС'!G295</f>
        <v>22.52</v>
      </c>
      <c r="G42" s="21">
        <v>20</v>
      </c>
      <c r="H42" s="348">
        <f aca="true" t="shared" si="1" ref="H42:H47">F42+F42*G42/100</f>
        <v>27.024</v>
      </c>
    </row>
    <row r="43" spans="1:8" ht="21" customHeight="1">
      <c r="A43" s="53" t="s">
        <v>210</v>
      </c>
      <c r="B43" s="80" t="s">
        <v>388</v>
      </c>
      <c r="C43" s="22" t="s">
        <v>100</v>
      </c>
      <c r="D43" s="19" t="s">
        <v>110</v>
      </c>
      <c r="E43" s="19">
        <v>4.5</v>
      </c>
      <c r="F43" s="392">
        <f>'ОБЩИЙ ПРАЙС'!G296</f>
        <v>35.48</v>
      </c>
      <c r="G43" s="21">
        <v>20</v>
      </c>
      <c r="H43" s="348">
        <f t="shared" si="1"/>
        <v>42.57599999999999</v>
      </c>
    </row>
    <row r="44" spans="1:8" ht="21" customHeight="1">
      <c r="A44" s="53" t="s">
        <v>32</v>
      </c>
      <c r="B44" s="80" t="s">
        <v>388</v>
      </c>
      <c r="C44" s="22" t="s">
        <v>100</v>
      </c>
      <c r="D44" s="19" t="s">
        <v>110</v>
      </c>
      <c r="E44" s="19">
        <v>4.5</v>
      </c>
      <c r="F44" s="392">
        <f>'ОБЩИЙ ПРАЙС'!G297</f>
        <v>35.21</v>
      </c>
      <c r="G44" s="21">
        <v>20</v>
      </c>
      <c r="H44" s="348">
        <f t="shared" si="1"/>
        <v>42.252</v>
      </c>
    </row>
    <row r="45" spans="1:8" ht="21" customHeight="1">
      <c r="A45" s="53" t="s">
        <v>253</v>
      </c>
      <c r="B45" s="80" t="s">
        <v>388</v>
      </c>
      <c r="C45" s="22" t="s">
        <v>100</v>
      </c>
      <c r="D45" s="19" t="s">
        <v>110</v>
      </c>
      <c r="E45" s="19">
        <v>4.5</v>
      </c>
      <c r="F45" s="392">
        <f>'ОБЩИЙ ПРАЙС'!G298</f>
        <v>30</v>
      </c>
      <c r="G45" s="21">
        <v>20</v>
      </c>
      <c r="H45" s="348">
        <f t="shared" si="1"/>
        <v>36</v>
      </c>
    </row>
    <row r="46" spans="1:8" ht="21" customHeight="1">
      <c r="A46" s="53" t="s">
        <v>33</v>
      </c>
      <c r="B46" s="80" t="s">
        <v>388</v>
      </c>
      <c r="C46" s="22" t="s">
        <v>100</v>
      </c>
      <c r="D46" s="19" t="s">
        <v>110</v>
      </c>
      <c r="E46" s="19">
        <v>12</v>
      </c>
      <c r="F46" s="392">
        <f>'ОБЩИЙ ПРАЙС'!G299</f>
        <v>16.78</v>
      </c>
      <c r="G46" s="21">
        <v>20</v>
      </c>
      <c r="H46" s="348">
        <f t="shared" si="1"/>
        <v>20.136000000000003</v>
      </c>
    </row>
    <row r="47" spans="1:8" ht="21" customHeight="1">
      <c r="A47" s="53" t="s">
        <v>34</v>
      </c>
      <c r="B47" s="80" t="s">
        <v>388</v>
      </c>
      <c r="C47" s="22" t="s">
        <v>100</v>
      </c>
      <c r="D47" s="19" t="s">
        <v>110</v>
      </c>
      <c r="E47" s="19">
        <v>4.5</v>
      </c>
      <c r="F47" s="392">
        <f>'ОБЩИЙ ПРАЙС'!G300</f>
        <v>35.94</v>
      </c>
      <c r="G47" s="21">
        <v>10</v>
      </c>
      <c r="H47" s="348">
        <f t="shared" si="1"/>
        <v>39.534</v>
      </c>
    </row>
    <row r="48" spans="1:8" ht="21" customHeight="1">
      <c r="A48" s="17" t="s">
        <v>663</v>
      </c>
      <c r="B48" s="100" t="s">
        <v>453</v>
      </c>
      <c r="C48" s="18" t="s">
        <v>72</v>
      </c>
      <c r="D48" s="19" t="s">
        <v>110</v>
      </c>
      <c r="E48" s="19" t="s">
        <v>455</v>
      </c>
      <c r="F48" s="392">
        <f>'ОБЩИЙ ПРАЙС'!G301</f>
        <v>15.36</v>
      </c>
      <c r="G48" s="21">
        <v>20</v>
      </c>
      <c r="H48" s="348">
        <f>F48*1.2</f>
        <v>18.432</v>
      </c>
    </row>
    <row r="49" spans="1:8" ht="21" customHeight="1">
      <c r="A49" s="73" t="s">
        <v>1093</v>
      </c>
      <c r="B49" s="126" t="s">
        <v>726</v>
      </c>
      <c r="C49" s="74" t="s">
        <v>31</v>
      </c>
      <c r="D49" s="66" t="s">
        <v>39</v>
      </c>
      <c r="E49" s="66">
        <v>1</v>
      </c>
      <c r="F49" s="392">
        <f>'ОБЩИЙ ПРАЙС'!G302</f>
        <v>20.49</v>
      </c>
      <c r="G49" s="67">
        <v>10</v>
      </c>
      <c r="H49" s="367">
        <f aca="true" t="shared" si="2" ref="H49:H57">F49+F49*G49/100</f>
        <v>22.538999999999998</v>
      </c>
    </row>
    <row r="50" spans="1:256" s="8" customFormat="1" ht="18">
      <c r="A50" s="73" t="s">
        <v>695</v>
      </c>
      <c r="B50" s="126" t="s">
        <v>689</v>
      </c>
      <c r="C50" s="49" t="s">
        <v>31</v>
      </c>
      <c r="D50" s="66" t="s">
        <v>44</v>
      </c>
      <c r="E50" s="66">
        <v>12</v>
      </c>
      <c r="F50" s="392">
        <f>'ОБЩИЙ ПРАЙС'!G303</f>
        <v>4.06</v>
      </c>
      <c r="G50" s="67">
        <v>10</v>
      </c>
      <c r="H50" s="367">
        <f t="shared" si="2"/>
        <v>4.465999999999999</v>
      </c>
      <c r="I50" s="431"/>
      <c r="J50" s="431"/>
      <c r="K50" s="328"/>
      <c r="L50" s="182"/>
      <c r="M50" s="182"/>
      <c r="N50" s="385"/>
      <c r="O50" s="184"/>
      <c r="P50" s="385"/>
      <c r="Q50" s="431"/>
      <c r="R50" s="431"/>
      <c r="S50" s="328"/>
      <c r="T50" s="182"/>
      <c r="U50" s="182"/>
      <c r="V50" s="385"/>
      <c r="W50" s="184"/>
      <c r="X50" s="385"/>
      <c r="Y50" s="431"/>
      <c r="Z50" s="431"/>
      <c r="AA50" s="328"/>
      <c r="AB50" s="182"/>
      <c r="AC50" s="182"/>
      <c r="AD50" s="385"/>
      <c r="AE50" s="184"/>
      <c r="AF50" s="385"/>
      <c r="AG50" s="431"/>
      <c r="AH50" s="431"/>
      <c r="AI50" s="328"/>
      <c r="AJ50" s="182"/>
      <c r="AK50" s="182"/>
      <c r="AL50" s="385"/>
      <c r="AM50" s="184"/>
      <c r="AN50" s="385"/>
      <c r="AO50" s="431"/>
      <c r="AP50" s="431"/>
      <c r="AQ50" s="328"/>
      <c r="AR50" s="182"/>
      <c r="AS50" s="182"/>
      <c r="AT50" s="385"/>
      <c r="AU50" s="184"/>
      <c r="AV50" s="385"/>
      <c r="AW50" s="431"/>
      <c r="AX50" s="431"/>
      <c r="AY50" s="328"/>
      <c r="AZ50" s="182"/>
      <c r="BA50" s="182"/>
      <c r="BB50" s="385"/>
      <c r="BC50" s="184"/>
      <c r="BD50" s="385"/>
      <c r="BE50" s="431"/>
      <c r="BF50" s="431"/>
      <c r="BG50" s="328"/>
      <c r="BH50" s="182"/>
      <c r="BI50" s="182"/>
      <c r="BJ50" s="385"/>
      <c r="BK50" s="184"/>
      <c r="BL50" s="385"/>
      <c r="BM50" s="431"/>
      <c r="BN50" s="431"/>
      <c r="BO50" s="328"/>
      <c r="BP50" s="182"/>
      <c r="BQ50" s="182"/>
      <c r="BR50" s="385"/>
      <c r="BS50" s="184"/>
      <c r="BT50" s="385"/>
      <c r="BU50" s="431"/>
      <c r="BV50" s="431"/>
      <c r="BW50" s="328"/>
      <c r="BX50" s="182"/>
      <c r="BY50" s="182"/>
      <c r="BZ50" s="385"/>
      <c r="CA50" s="184"/>
      <c r="CB50" s="385"/>
      <c r="CC50" s="431"/>
      <c r="CD50" s="431"/>
      <c r="CE50" s="328"/>
      <c r="CF50" s="182"/>
      <c r="CG50" s="182"/>
      <c r="CH50" s="385"/>
      <c r="CI50" s="184"/>
      <c r="CJ50" s="385"/>
      <c r="CK50" s="431"/>
      <c r="CL50" s="431"/>
      <c r="CM50" s="328"/>
      <c r="CN50" s="182"/>
      <c r="CO50" s="182"/>
      <c r="CP50" s="385"/>
      <c r="CQ50" s="184"/>
      <c r="CR50" s="385"/>
      <c r="CS50" s="431"/>
      <c r="CT50" s="431"/>
      <c r="CU50" s="328"/>
      <c r="CV50" s="182"/>
      <c r="CW50" s="182"/>
      <c r="CX50" s="385"/>
      <c r="CY50" s="184"/>
      <c r="CZ50" s="385"/>
      <c r="DA50" s="431"/>
      <c r="DB50" s="431"/>
      <c r="DC50" s="328"/>
      <c r="DD50" s="182"/>
      <c r="DE50" s="182"/>
      <c r="DF50" s="385"/>
      <c r="DG50" s="184"/>
      <c r="DH50" s="385"/>
      <c r="DI50" s="431"/>
      <c r="DJ50" s="431"/>
      <c r="DK50" s="328"/>
      <c r="DL50" s="182"/>
      <c r="DM50" s="182"/>
      <c r="DN50" s="385"/>
      <c r="DO50" s="184"/>
      <c r="DP50" s="385"/>
      <c r="DQ50" s="431"/>
      <c r="DR50" s="431"/>
      <c r="DS50" s="328"/>
      <c r="DT50" s="182"/>
      <c r="DU50" s="182"/>
      <c r="DV50" s="385"/>
      <c r="DW50" s="184"/>
      <c r="DX50" s="385"/>
      <c r="DY50" s="431"/>
      <c r="DZ50" s="431"/>
      <c r="EA50" s="328"/>
      <c r="EB50" s="182"/>
      <c r="EC50" s="182"/>
      <c r="ED50" s="385"/>
      <c r="EE50" s="184"/>
      <c r="EF50" s="385"/>
      <c r="EG50" s="431"/>
      <c r="EH50" s="431"/>
      <c r="EI50" s="328"/>
      <c r="EJ50" s="182"/>
      <c r="EK50" s="182"/>
      <c r="EL50" s="385"/>
      <c r="EM50" s="184"/>
      <c r="EN50" s="385"/>
      <c r="EO50" s="431"/>
      <c r="EP50" s="431"/>
      <c r="EQ50" s="328"/>
      <c r="ER50" s="182"/>
      <c r="ES50" s="182"/>
      <c r="ET50" s="385"/>
      <c r="EU50" s="184"/>
      <c r="EV50" s="385"/>
      <c r="EW50" s="431"/>
      <c r="EX50" s="431"/>
      <c r="EY50" s="328"/>
      <c r="EZ50" s="182"/>
      <c r="FA50" s="182"/>
      <c r="FB50" s="385"/>
      <c r="FC50" s="184"/>
      <c r="FD50" s="385"/>
      <c r="FE50" s="431"/>
      <c r="FF50" s="431"/>
      <c r="FG50" s="328"/>
      <c r="FH50" s="182"/>
      <c r="FI50" s="182"/>
      <c r="FJ50" s="385"/>
      <c r="FK50" s="184"/>
      <c r="FL50" s="385"/>
      <c r="FM50" s="431"/>
      <c r="FN50" s="431"/>
      <c r="FO50" s="328"/>
      <c r="FP50" s="182"/>
      <c r="FQ50" s="182"/>
      <c r="FR50" s="385"/>
      <c r="FS50" s="184"/>
      <c r="FT50" s="385"/>
      <c r="FU50" s="431"/>
      <c r="FV50" s="431"/>
      <c r="FW50" s="328"/>
      <c r="FX50" s="182"/>
      <c r="FY50" s="182"/>
      <c r="FZ50" s="385"/>
      <c r="GA50" s="184"/>
      <c r="GB50" s="385"/>
      <c r="GC50" s="431"/>
      <c r="GD50" s="431"/>
      <c r="GE50" s="328"/>
      <c r="GF50" s="182"/>
      <c r="GG50" s="182"/>
      <c r="GH50" s="385"/>
      <c r="GI50" s="184"/>
      <c r="GJ50" s="385"/>
      <c r="GK50" s="431"/>
      <c r="GL50" s="431"/>
      <c r="GM50" s="328"/>
      <c r="GN50" s="182"/>
      <c r="GO50" s="182"/>
      <c r="GP50" s="385"/>
      <c r="GQ50" s="184"/>
      <c r="GR50" s="385"/>
      <c r="GS50" s="431"/>
      <c r="GT50" s="431"/>
      <c r="GU50" s="328"/>
      <c r="GV50" s="182"/>
      <c r="GW50" s="182"/>
      <c r="GX50" s="385"/>
      <c r="GY50" s="184"/>
      <c r="GZ50" s="385"/>
      <c r="HA50" s="431"/>
      <c r="HB50" s="431"/>
      <c r="HC50" s="328"/>
      <c r="HD50" s="182"/>
      <c r="HE50" s="182"/>
      <c r="HF50" s="385"/>
      <c r="HG50" s="184"/>
      <c r="HH50" s="385"/>
      <c r="HI50" s="431"/>
      <c r="HJ50" s="431"/>
      <c r="HK50" s="328"/>
      <c r="HL50" s="182"/>
      <c r="HM50" s="182"/>
      <c r="HN50" s="385"/>
      <c r="HO50" s="184"/>
      <c r="HP50" s="385"/>
      <c r="HQ50" s="431"/>
      <c r="HR50" s="431"/>
      <c r="HS50" s="328"/>
      <c r="HT50" s="182"/>
      <c r="HU50" s="182"/>
      <c r="HV50" s="385"/>
      <c r="HW50" s="184"/>
      <c r="HX50" s="385"/>
      <c r="HY50" s="431"/>
      <c r="HZ50" s="431"/>
      <c r="IA50" s="328"/>
      <c r="IB50" s="182"/>
      <c r="IC50" s="182"/>
      <c r="ID50" s="385"/>
      <c r="IE50" s="184"/>
      <c r="IF50" s="385"/>
      <c r="IG50" s="431"/>
      <c r="IH50" s="431"/>
      <c r="II50" s="328"/>
      <c r="IJ50" s="182"/>
      <c r="IK50" s="182"/>
      <c r="IL50" s="385"/>
      <c r="IM50" s="184"/>
      <c r="IN50" s="385"/>
      <c r="IO50" s="431"/>
      <c r="IP50" s="431"/>
      <c r="IQ50" s="328"/>
      <c r="IR50" s="182"/>
      <c r="IS50" s="182"/>
      <c r="IT50" s="385"/>
      <c r="IU50" s="184"/>
      <c r="IV50" s="385"/>
    </row>
    <row r="51" spans="1:8" ht="21" customHeight="1">
      <c r="A51" s="17" t="s">
        <v>696</v>
      </c>
      <c r="B51" s="126" t="s">
        <v>689</v>
      </c>
      <c r="C51" s="49" t="s">
        <v>31</v>
      </c>
      <c r="D51" s="19" t="s">
        <v>44</v>
      </c>
      <c r="E51" s="19">
        <v>6</v>
      </c>
      <c r="F51" s="392">
        <f>'ОБЩИЙ ПРАЙС'!G304</f>
        <v>7.86</v>
      </c>
      <c r="G51" s="21">
        <v>10</v>
      </c>
      <c r="H51" s="367">
        <f t="shared" si="2"/>
        <v>8.646</v>
      </c>
    </row>
    <row r="52" spans="1:8" ht="21" customHeight="1">
      <c r="A52" s="73" t="s">
        <v>1157</v>
      </c>
      <c r="B52" s="126" t="s">
        <v>689</v>
      </c>
      <c r="C52" s="18" t="s">
        <v>31</v>
      </c>
      <c r="D52" s="19" t="s">
        <v>44</v>
      </c>
      <c r="E52" s="19">
        <v>12</v>
      </c>
      <c r="F52" s="392">
        <f>'ОБЩИЙ ПРАЙС'!G305</f>
        <v>3.49</v>
      </c>
      <c r="G52" s="21">
        <v>10</v>
      </c>
      <c r="H52" s="367">
        <f t="shared" si="2"/>
        <v>3.8390000000000004</v>
      </c>
    </row>
    <row r="53" spans="1:8" ht="21" customHeight="1">
      <c r="A53" s="73" t="s">
        <v>1158</v>
      </c>
      <c r="B53" s="126" t="s">
        <v>689</v>
      </c>
      <c r="C53" s="18" t="s">
        <v>31</v>
      </c>
      <c r="D53" s="19" t="s">
        <v>44</v>
      </c>
      <c r="E53" s="19">
        <v>14</v>
      </c>
      <c r="F53" s="392">
        <f>'ОБЩИЙ ПРАЙС'!G306</f>
        <v>3.84</v>
      </c>
      <c r="G53" s="21">
        <v>10</v>
      </c>
      <c r="H53" s="367">
        <f t="shared" si="2"/>
        <v>4.224</v>
      </c>
    </row>
    <row r="54" spans="1:8" ht="21" customHeight="1">
      <c r="A54" s="73" t="s">
        <v>1160</v>
      </c>
      <c r="B54" s="126" t="s">
        <v>689</v>
      </c>
      <c r="C54" s="18" t="s">
        <v>31</v>
      </c>
      <c r="D54" s="19" t="s">
        <v>44</v>
      </c>
      <c r="E54" s="19">
        <v>12</v>
      </c>
      <c r="F54" s="392">
        <f>'ОБЩИЙ ПРАЙС'!G307</f>
        <v>3.32</v>
      </c>
      <c r="G54" s="21">
        <v>10</v>
      </c>
      <c r="H54" s="367">
        <f t="shared" si="2"/>
        <v>3.6519999999999997</v>
      </c>
    </row>
    <row r="55" spans="1:8" ht="21" customHeight="1">
      <c r="A55" s="17" t="s">
        <v>1338</v>
      </c>
      <c r="B55" s="100" t="s">
        <v>387</v>
      </c>
      <c r="C55" s="18" t="s">
        <v>117</v>
      </c>
      <c r="D55" s="19" t="s">
        <v>44</v>
      </c>
      <c r="E55" s="19">
        <v>12</v>
      </c>
      <c r="F55" s="392">
        <f>'ОБЩИЙ ПРАЙС'!G308</f>
        <v>3.08</v>
      </c>
      <c r="G55" s="21">
        <v>10</v>
      </c>
      <c r="H55" s="367">
        <f t="shared" si="2"/>
        <v>3.388</v>
      </c>
    </row>
    <row r="56" spans="1:8" ht="21" customHeight="1" thickBot="1">
      <c r="A56" s="17" t="str">
        <f>'ОБЩИЙ ПРАЙС'!A310</f>
        <v>Сыр полутвердый  копч. "Провола" с м.д. жира в с. в. 45% Bonfesto, 235г</v>
      </c>
      <c r="B56" s="100" t="s">
        <v>387</v>
      </c>
      <c r="C56" s="18" t="s">
        <v>117</v>
      </c>
      <c r="D56" s="19" t="s">
        <v>44</v>
      </c>
      <c r="E56" s="19">
        <v>18</v>
      </c>
      <c r="F56" s="392">
        <f>'ОБЩИЙ ПРАЙС'!G310</f>
        <v>3.77</v>
      </c>
      <c r="G56" s="21">
        <v>10</v>
      </c>
      <c r="H56" s="367">
        <f t="shared" si="2"/>
        <v>4.147</v>
      </c>
    </row>
    <row r="57" spans="1:8" ht="21" customHeight="1" hidden="1">
      <c r="A57" s="75" t="s">
        <v>871</v>
      </c>
      <c r="B57" s="148" t="s">
        <v>387</v>
      </c>
      <c r="C57" s="49" t="s">
        <v>117</v>
      </c>
      <c r="D57" s="63" t="s">
        <v>44</v>
      </c>
      <c r="E57" s="63">
        <v>18</v>
      </c>
      <c r="F57" s="451">
        <f>'ОБЩИЙ ПРАЙС'!G310</f>
        <v>3.77</v>
      </c>
      <c r="G57" s="51">
        <v>10</v>
      </c>
      <c r="H57" s="742">
        <f t="shared" si="2"/>
        <v>4.147</v>
      </c>
    </row>
    <row r="58" spans="1:8" ht="21" customHeight="1" thickBot="1">
      <c r="A58" s="221" t="s">
        <v>326</v>
      </c>
      <c r="B58" s="222"/>
      <c r="C58" s="222"/>
      <c r="D58" s="222"/>
      <c r="E58" s="222"/>
      <c r="F58" s="222"/>
      <c r="G58" s="222"/>
      <c r="H58" s="420"/>
    </row>
    <row r="59" spans="1:8" ht="21" customHeight="1" hidden="1" thickBot="1">
      <c r="A59" s="70" t="s">
        <v>195</v>
      </c>
      <c r="B59" s="150" t="s">
        <v>409</v>
      </c>
      <c r="C59" s="35" t="s">
        <v>66</v>
      </c>
      <c r="D59" s="36" t="s">
        <v>44</v>
      </c>
      <c r="E59" s="36">
        <v>54</v>
      </c>
      <c r="F59" s="96" t="e">
        <f>'ОБЩИЙ ПРАЙС'!#REF!</f>
        <v>#REF!</v>
      </c>
      <c r="G59" s="37">
        <v>20</v>
      </c>
      <c r="H59" s="24" t="e">
        <f>F59*1.2</f>
        <v>#REF!</v>
      </c>
    </row>
    <row r="60" spans="1:8" ht="21" customHeight="1" hidden="1">
      <c r="A60" s="17" t="s">
        <v>194</v>
      </c>
      <c r="B60" s="100" t="s">
        <v>409</v>
      </c>
      <c r="C60" s="18" t="s">
        <v>66</v>
      </c>
      <c r="D60" s="27" t="s">
        <v>44</v>
      </c>
      <c r="E60" s="27">
        <v>24</v>
      </c>
      <c r="F60" s="20" t="e">
        <f>'ОБЩИЙ ПРАЙС'!#REF!</f>
        <v>#REF!</v>
      </c>
      <c r="G60" s="21">
        <v>20</v>
      </c>
      <c r="H60" s="28" t="e">
        <f>F60*1.2</f>
        <v>#REF!</v>
      </c>
    </row>
    <row r="61" spans="1:8" ht="21" customHeight="1" hidden="1">
      <c r="A61" s="17" t="s">
        <v>234</v>
      </c>
      <c r="B61" s="100" t="s">
        <v>409</v>
      </c>
      <c r="C61" s="18" t="s">
        <v>66</v>
      </c>
      <c r="D61" s="27" t="s">
        <v>44</v>
      </c>
      <c r="E61" s="27">
        <v>24</v>
      </c>
      <c r="F61" s="20" t="e">
        <f>'ОБЩИЙ ПРАЙС'!#REF!</f>
        <v>#REF!</v>
      </c>
      <c r="G61" s="21">
        <v>20</v>
      </c>
      <c r="H61" s="28" t="e">
        <f>F61*1.2</f>
        <v>#REF!</v>
      </c>
    </row>
    <row r="62" spans="1:8" ht="21" customHeight="1" hidden="1">
      <c r="A62" s="17" t="s">
        <v>235</v>
      </c>
      <c r="B62" s="100" t="s">
        <v>409</v>
      </c>
      <c r="C62" s="18" t="s">
        <v>66</v>
      </c>
      <c r="D62" s="27" t="s">
        <v>44</v>
      </c>
      <c r="E62" s="27">
        <v>12</v>
      </c>
      <c r="F62" s="20" t="e">
        <f>'ОБЩИЙ ПРАЙС'!#REF!</f>
        <v>#REF!</v>
      </c>
      <c r="G62" s="21">
        <v>20</v>
      </c>
      <c r="H62" s="28" t="e">
        <f>F62*1.2</f>
        <v>#REF!</v>
      </c>
    </row>
    <row r="63" spans="1:8" ht="21" customHeight="1" hidden="1">
      <c r="A63" s="17" t="s">
        <v>270</v>
      </c>
      <c r="B63" s="100" t="s">
        <v>409</v>
      </c>
      <c r="C63" s="18" t="s">
        <v>66</v>
      </c>
      <c r="D63" s="27" t="s">
        <v>44</v>
      </c>
      <c r="E63" s="27">
        <v>6</v>
      </c>
      <c r="F63" s="20" t="e">
        <f>'ОБЩИЙ ПРАЙС'!#REF!</f>
        <v>#REF!</v>
      </c>
      <c r="G63" s="21">
        <v>10</v>
      </c>
      <c r="H63" s="28" t="e">
        <f>F63*1.1</f>
        <v>#REF!</v>
      </c>
    </row>
    <row r="64" spans="1:8" ht="21" customHeight="1" hidden="1">
      <c r="A64" s="71" t="s">
        <v>184</v>
      </c>
      <c r="B64" s="151" t="s">
        <v>409</v>
      </c>
      <c r="C64" s="41" t="s">
        <v>66</v>
      </c>
      <c r="D64" s="42" t="s">
        <v>44</v>
      </c>
      <c r="E64" s="42">
        <v>54</v>
      </c>
      <c r="F64" s="97" t="e">
        <f>'ОБЩИЙ ПРАЙС'!#REF!</f>
        <v>#REF!</v>
      </c>
      <c r="G64" s="43">
        <v>10</v>
      </c>
      <c r="H64" s="23" t="e">
        <f>F64+F64*G64/100</f>
        <v>#REF!</v>
      </c>
    </row>
    <row r="65" spans="1:8" ht="21" customHeight="1" hidden="1" thickBot="1">
      <c r="A65" s="221" t="s">
        <v>326</v>
      </c>
      <c r="B65" s="222"/>
      <c r="C65" s="222"/>
      <c r="D65" s="222"/>
      <c r="E65" s="222"/>
      <c r="F65" s="222"/>
      <c r="G65" s="222"/>
      <c r="H65" s="420"/>
    </row>
    <row r="66" spans="1:8" ht="21" customHeight="1">
      <c r="A66" s="73" t="s">
        <v>688</v>
      </c>
      <c r="B66" s="126" t="s">
        <v>389</v>
      </c>
      <c r="C66" s="74" t="s">
        <v>66</v>
      </c>
      <c r="D66" s="66" t="s">
        <v>44</v>
      </c>
      <c r="E66" s="66">
        <v>54</v>
      </c>
      <c r="F66" s="343">
        <f>'ОБЩИЙ ПРАЙС'!G312</f>
        <v>3.49</v>
      </c>
      <c r="G66" s="67">
        <v>20</v>
      </c>
      <c r="H66" s="367">
        <f>F66+F66*G66/100</f>
        <v>4.188000000000001</v>
      </c>
    </row>
    <row r="67" spans="1:8" ht="18">
      <c r="A67" s="17" t="s">
        <v>687</v>
      </c>
      <c r="B67" s="126" t="s">
        <v>389</v>
      </c>
      <c r="C67" s="18" t="s">
        <v>66</v>
      </c>
      <c r="D67" s="19" t="s">
        <v>44</v>
      </c>
      <c r="E67" s="19">
        <v>24</v>
      </c>
      <c r="F67" s="343">
        <f>'ОБЩИЙ ПРАЙС'!G313</f>
        <v>7.61</v>
      </c>
      <c r="G67" s="21">
        <v>20</v>
      </c>
      <c r="H67" s="367">
        <f>F67+F67*G67/100</f>
        <v>9.132000000000001</v>
      </c>
    </row>
    <row r="68" spans="1:8" ht="18">
      <c r="A68" s="869" t="str">
        <f>'ОБЩИЙ ПРАЙС'!A315</f>
        <v>Сыр Брынза Арла Апетина м.д.ж в сух. в-ве  52%, 0,250кг</v>
      </c>
      <c r="B68" s="869" t="str">
        <f>'ОБЩИЙ ПРАЙС'!C315</f>
        <v>Arla</v>
      </c>
      <c r="C68" s="869" t="str">
        <f>'ОБЩИЙ ПРАЙС'!D315</f>
        <v>Турция </v>
      </c>
      <c r="D68" s="905" t="str">
        <f>'ОБЩИЙ ПРАЙС'!E315</f>
        <v>шт</v>
      </c>
      <c r="E68" s="322">
        <f>'ОБЩИЙ ПРАЙС'!F315</f>
        <v>12</v>
      </c>
      <c r="F68" s="818">
        <f>'ОБЩИЙ ПРАЙС'!G315</f>
        <v>4.13</v>
      </c>
      <c r="G68" s="445">
        <f>'ОБЩИЙ ПРАЙС'!H315</f>
        <v>10</v>
      </c>
      <c r="H68" s="446">
        <f>'ОБЩИЙ ПРАЙС'!I315</f>
        <v>4.543</v>
      </c>
    </row>
    <row r="69" spans="1:8" ht="18">
      <c r="A69" s="869" t="str">
        <f>'ОБЩИЙ ПРАЙС'!A316</f>
        <v>Сыр Брынза Арла Апетина м.д.ж в сух. в-ве  52%, 0,5кг</v>
      </c>
      <c r="B69" s="869" t="str">
        <f>'ОБЩИЙ ПРАЙС'!C316</f>
        <v>Arla</v>
      </c>
      <c r="C69" s="869" t="str">
        <f>'ОБЩИЙ ПРАЙС'!D316</f>
        <v>Турция </v>
      </c>
      <c r="D69" s="905" t="str">
        <f>'ОБЩИЙ ПРАЙС'!E316</f>
        <v>шт</v>
      </c>
      <c r="E69" s="322">
        <f>'ОБЩИЙ ПРАЙС'!F316</f>
        <v>12</v>
      </c>
      <c r="F69" s="818">
        <f>'ОБЩИЙ ПРАЙС'!G316</f>
        <v>7.86</v>
      </c>
      <c r="G69" s="445">
        <f>'ОБЩИЙ ПРАЙС'!H316</f>
        <v>10</v>
      </c>
      <c r="H69" s="446">
        <f>'ОБЩИЙ ПРАЙС'!I316</f>
        <v>8.646</v>
      </c>
    </row>
    <row r="70" spans="1:8" ht="18">
      <c r="A70" s="869" t="str">
        <f>'ОБЩИЙ ПРАЙС'!A317</f>
        <v>Продукт Рассольный Arla Apetina Soft, м.д.ж в сух.в-ве 52,5% 250г  NEW</v>
      </c>
      <c r="B70" s="869" t="str">
        <f>'ОБЩИЙ ПРАЙС'!C317</f>
        <v>Arla Apetina</v>
      </c>
      <c r="C70" s="869" t="str">
        <f>'ОБЩИЙ ПРАЙС'!D317</f>
        <v>Египет</v>
      </c>
      <c r="D70" s="905" t="str">
        <f>'ОБЩИЙ ПРАЙС'!E317</f>
        <v>шт.</v>
      </c>
      <c r="E70" s="322">
        <f>'ОБЩИЙ ПРАЙС'!F317</f>
        <v>27</v>
      </c>
      <c r="F70" s="818">
        <f>'ОБЩИЙ ПРАЙС'!G317</f>
        <v>2.61</v>
      </c>
      <c r="G70" s="445">
        <f>'ОБЩИЙ ПРАЙС'!H317</f>
        <v>20</v>
      </c>
      <c r="H70" s="446">
        <f>'ОБЩИЙ ПРАЙС'!I317</f>
        <v>3.1319999999999997</v>
      </c>
    </row>
    <row r="71" spans="1:8" ht="18.75" thickBot="1">
      <c r="A71" s="869" t="str">
        <f>'ОБЩИЙ ПРАЙС'!A318</f>
        <v>Продукт Рассольный Arla Apetina Soft, м.д.ж в сух.в-ве 52,5%, 500г  NEW</v>
      </c>
      <c r="B71" s="869" t="str">
        <f>'ОБЩИЙ ПРАЙС'!C318</f>
        <v>Arla Apetina</v>
      </c>
      <c r="C71" s="869" t="str">
        <f>'ОБЩИЙ ПРАЙС'!D318</f>
        <v>Египет</v>
      </c>
      <c r="D71" s="905" t="str">
        <f>'ОБЩИЙ ПРАЙС'!E318</f>
        <v>шт.</v>
      </c>
      <c r="E71" s="322">
        <f>'ОБЩИЙ ПРАЙС'!F318</f>
        <v>12</v>
      </c>
      <c r="F71" s="818">
        <f>'ОБЩИЙ ПРАЙС'!G318</f>
        <v>4.86</v>
      </c>
      <c r="G71" s="445">
        <f>'ОБЩИЙ ПРАЙС'!H318</f>
        <v>20</v>
      </c>
      <c r="H71" s="446">
        <f>'ОБЩИЙ ПРАЙС'!I318</f>
        <v>5.832000000000001</v>
      </c>
    </row>
    <row r="72" spans="1:8" ht="19.5" thickBot="1">
      <c r="A72" s="136" t="s">
        <v>327</v>
      </c>
      <c r="B72" s="137"/>
      <c r="C72" s="137"/>
      <c r="D72" s="137"/>
      <c r="E72" s="137"/>
      <c r="F72" s="137"/>
      <c r="G72" s="137"/>
      <c r="H72" s="149"/>
    </row>
    <row r="73" spans="1:8" ht="18" hidden="1">
      <c r="A73" s="757" t="str">
        <f>'ОБЩИЙ ПРАЙС'!A322</f>
        <v>Сыр мягкий ГОРГОНЗОЛА ДОЛЬЧЕ с голубой плесенью, м.д. жира в с.в. 48%, 1уп./150г</v>
      </c>
      <c r="B73" s="816" t="s">
        <v>1249</v>
      </c>
      <c r="C73" s="817" t="str">
        <f>'ОБЩИЙ ПРАЙС'!D322</f>
        <v>Италия</v>
      </c>
      <c r="D73" s="817" t="str">
        <f>'ОБЩИЙ ПРАЙС'!E322</f>
        <v>шт.</v>
      </c>
      <c r="E73" s="817">
        <f>'ОБЩИЙ ПРАЙС'!F322</f>
        <v>8</v>
      </c>
      <c r="F73" s="817">
        <f>'ОБЩИЙ ПРАЙС'!G322</f>
        <v>5.36</v>
      </c>
      <c r="G73" s="817">
        <f>'ОБЩИЙ ПРАЙС'!H322</f>
        <v>20</v>
      </c>
      <c r="H73" s="821">
        <f>'ОБЩИЙ ПРАЙС'!I322</f>
        <v>6.432</v>
      </c>
    </row>
    <row r="74" spans="1:8" ht="36" hidden="1">
      <c r="A74" s="757" t="str">
        <f>'ОБЩИЙ ПРАЙС'!A323</f>
        <v>Сыр мягкий ГОРГОНЗОЛА ДОЛЬЧЕ с голубой плесенью, м.д. жира в с.в. 48%, 1/8, 1 уп./~1.5 кг (весовой)</v>
      </c>
      <c r="B74" s="816" t="s">
        <v>1249</v>
      </c>
      <c r="C74" s="817" t="str">
        <f>'ОБЩИЙ ПРАЙС'!D323</f>
        <v>Италия</v>
      </c>
      <c r="D74" s="817" t="str">
        <f>'ОБЩИЙ ПРАЙС'!E323</f>
        <v>кг.</v>
      </c>
      <c r="E74" s="817" t="str">
        <f>'ОБЩИЙ ПРАЙС'!F323</f>
        <v>˜6,05</v>
      </c>
      <c r="F74" s="817">
        <f>'ОБЩИЙ ПРАЙС'!G323</f>
        <v>26.9</v>
      </c>
      <c r="G74" s="817">
        <f>'ОБЩИЙ ПРАЙС'!H323</f>
        <v>20</v>
      </c>
      <c r="H74" s="821">
        <f>'ОБЩИЙ ПРАЙС'!I323</f>
        <v>32.28</v>
      </c>
    </row>
    <row r="75" spans="1:8" ht="21" customHeight="1">
      <c r="A75" s="17" t="s">
        <v>703</v>
      </c>
      <c r="B75" s="100" t="s">
        <v>390</v>
      </c>
      <c r="C75" s="18" t="s">
        <v>66</v>
      </c>
      <c r="D75" s="19" t="s">
        <v>44</v>
      </c>
      <c r="E75" s="27">
        <v>12</v>
      </c>
      <c r="F75" s="343">
        <v>5.56</v>
      </c>
      <c r="G75" s="21">
        <v>20</v>
      </c>
      <c r="H75" s="348">
        <f>F75+F75*G75/100</f>
        <v>6.672</v>
      </c>
    </row>
    <row r="76" spans="1:8" ht="36">
      <c r="A76" s="17" t="str">
        <f>'ОБЩИЙ ПРАЙС'!A330</f>
        <v>Сыр мягкий "Кастелло Данаблю" с голубой плесенью м.д.ж в сух. вещ. 50%, Дания, круг, 1 уп/около 3кг</v>
      </c>
      <c r="B76" s="100" t="str">
        <f>'ОБЩИЙ ПРАЙС'!C330</f>
        <v>Castello</v>
      </c>
      <c r="C76" s="18" t="str">
        <f>'ОБЩИЙ ПРАЙС'!D330</f>
        <v>Дания</v>
      </c>
      <c r="D76" s="19" t="str">
        <f>'ОБЩИЙ ПРАЙС'!E330</f>
        <v>кг</v>
      </c>
      <c r="E76" s="27" t="str">
        <f>'ОБЩИЙ ПРАЙС'!F330</f>
        <v>~6</v>
      </c>
      <c r="F76" s="343">
        <f>'ОБЩИЙ ПРАЙС'!G330</f>
        <v>34.46</v>
      </c>
      <c r="G76" s="21">
        <f>'ОБЩИЙ ПРАЙС'!H330</f>
        <v>20</v>
      </c>
      <c r="H76" s="348">
        <f>'ОБЩИЙ ПРАЙС'!I330</f>
        <v>41.352000000000004</v>
      </c>
    </row>
    <row r="77" spans="1:8" ht="27.75" customHeight="1">
      <c r="A77" s="17" t="s">
        <v>750</v>
      </c>
      <c r="B77" s="100" t="s">
        <v>390</v>
      </c>
      <c r="C77" s="18" t="s">
        <v>66</v>
      </c>
      <c r="D77" s="19" t="s">
        <v>44</v>
      </c>
      <c r="E77" s="27">
        <v>12</v>
      </c>
      <c r="F77" s="343">
        <f>'ОБЩИЙ ПРАЙС'!G325</f>
        <v>5.56</v>
      </c>
      <c r="G77" s="21">
        <v>20</v>
      </c>
      <c r="H77" s="348">
        <f>F77+F77*G77/100</f>
        <v>6.672</v>
      </c>
    </row>
    <row r="78" spans="1:8" ht="27.75" customHeight="1">
      <c r="A78" s="128" t="str">
        <f>'ОБЩИЙ ПРАЙС'!A328</f>
        <v>Сыр с голубой плесенью CASTELLO Blue Creamy м.д.жира в сух в-ве 56% 125г</v>
      </c>
      <c r="B78" s="100" t="s">
        <v>390</v>
      </c>
      <c r="C78" s="49" t="str">
        <f>'ОБЩИЙ ПРАЙС'!D328</f>
        <v>Россия</v>
      </c>
      <c r="D78" s="49" t="str">
        <f>'ОБЩИЙ ПРАЙС'!E328</f>
        <v>шт.</v>
      </c>
      <c r="E78" s="27">
        <f>'ОБЩИЙ ПРАЙС'!F328</f>
        <v>16</v>
      </c>
      <c r="F78" s="343">
        <f>'ОБЩИЙ ПРАЙС'!G328</f>
        <v>7.21</v>
      </c>
      <c r="G78" s="21">
        <f>'ОБЩИЙ ПРАЙС'!H328</f>
        <v>20</v>
      </c>
      <c r="H78" s="348">
        <f>'ОБЩИЙ ПРАЙС'!I328</f>
        <v>8.652</v>
      </c>
    </row>
    <row r="79" spans="1:8" ht="27.75" customHeight="1">
      <c r="A79" s="128" t="str">
        <f>'ОБЩИЙ ПРАЙС'!A329</f>
        <v>Сыр с голубой плесенью CASTELLO Интенс "Blue Сlassic" м.д жира в сух. в-ве 50%, 125г</v>
      </c>
      <c r="B79" s="100" t="s">
        <v>390</v>
      </c>
      <c r="C79" s="49" t="str">
        <f>'ОБЩИЙ ПРАЙС'!D329</f>
        <v>Россия</v>
      </c>
      <c r="D79" s="49" t="str">
        <f>'ОБЩИЙ ПРАЙС'!E329</f>
        <v>шт.</v>
      </c>
      <c r="E79" s="27">
        <f>'ОБЩИЙ ПРАЙС'!F329</f>
        <v>16</v>
      </c>
      <c r="F79" s="343">
        <f>'ОБЩИЙ ПРАЙС'!G329</f>
        <v>6.33</v>
      </c>
      <c r="G79" s="21">
        <f>'ОБЩИЙ ПРАЙС'!H329</f>
        <v>20</v>
      </c>
      <c r="H79" s="348">
        <f>'ОБЩИЙ ПРАЙС'!I329</f>
        <v>7.596</v>
      </c>
    </row>
    <row r="80" spans="1:8" ht="38.25" customHeight="1" thickBot="1">
      <c r="A80" s="148" t="s">
        <v>751</v>
      </c>
      <c r="B80" s="148" t="s">
        <v>390</v>
      </c>
      <c r="C80" s="49" t="s">
        <v>66</v>
      </c>
      <c r="D80" s="63" t="s">
        <v>44</v>
      </c>
      <c r="E80" s="50">
        <v>10</v>
      </c>
      <c r="F80" s="346">
        <f>'ОБЩИЙ ПРАЙС'!G331</f>
        <v>4.51</v>
      </c>
      <c r="G80" s="51">
        <v>20</v>
      </c>
      <c r="H80" s="369">
        <f>F80+F80*G80/100</f>
        <v>5.412</v>
      </c>
    </row>
    <row r="81" spans="1:256" s="8" customFormat="1" ht="39" customHeight="1" thickBot="1">
      <c r="A81" s="136" t="s">
        <v>670</v>
      </c>
      <c r="B81" s="137"/>
      <c r="C81" s="137"/>
      <c r="D81" s="137"/>
      <c r="E81" s="137"/>
      <c r="F81" s="137"/>
      <c r="G81" s="137"/>
      <c r="H81" s="149"/>
      <c r="I81" s="397"/>
      <c r="J81" s="397"/>
      <c r="K81" s="340"/>
      <c r="L81" s="336"/>
      <c r="M81" s="341"/>
      <c r="N81" s="398"/>
      <c r="O81" s="337"/>
      <c r="P81" s="398"/>
      <c r="Q81" s="397"/>
      <c r="R81" s="397"/>
      <c r="S81" s="340"/>
      <c r="T81" s="336"/>
      <c r="U81" s="341"/>
      <c r="V81" s="398"/>
      <c r="W81" s="337"/>
      <c r="X81" s="398"/>
      <c r="Y81" s="397"/>
      <c r="Z81" s="397"/>
      <c r="AA81" s="340"/>
      <c r="AB81" s="336"/>
      <c r="AC81" s="341"/>
      <c r="AD81" s="398"/>
      <c r="AE81" s="337"/>
      <c r="AF81" s="398"/>
      <c r="AG81" s="397"/>
      <c r="AH81" s="397"/>
      <c r="AI81" s="340"/>
      <c r="AJ81" s="336"/>
      <c r="AK81" s="341"/>
      <c r="AL81" s="398"/>
      <c r="AM81" s="337"/>
      <c r="AN81" s="398"/>
      <c r="AO81" s="397"/>
      <c r="AP81" s="397"/>
      <c r="AQ81" s="340"/>
      <c r="AR81" s="336"/>
      <c r="AS81" s="341"/>
      <c r="AT81" s="398"/>
      <c r="AU81" s="337"/>
      <c r="AV81" s="398"/>
      <c r="AW81" s="397"/>
      <c r="AX81" s="397"/>
      <c r="AY81" s="340"/>
      <c r="AZ81" s="336"/>
      <c r="BA81" s="341"/>
      <c r="BB81" s="398"/>
      <c r="BC81" s="337"/>
      <c r="BD81" s="398"/>
      <c r="BE81" s="397"/>
      <c r="BF81" s="397"/>
      <c r="BG81" s="340"/>
      <c r="BH81" s="336"/>
      <c r="BI81" s="341"/>
      <c r="BJ81" s="398"/>
      <c r="BK81" s="337"/>
      <c r="BL81" s="398"/>
      <c r="BM81" s="397"/>
      <c r="BN81" s="397"/>
      <c r="BO81" s="340"/>
      <c r="BP81" s="336"/>
      <c r="BQ81" s="341"/>
      <c r="BR81" s="398"/>
      <c r="BS81" s="337"/>
      <c r="BT81" s="398"/>
      <c r="BU81" s="397"/>
      <c r="BV81" s="397"/>
      <c r="BW81" s="340"/>
      <c r="BX81" s="336"/>
      <c r="BY81" s="341"/>
      <c r="BZ81" s="398"/>
      <c r="CA81" s="337"/>
      <c r="CB81" s="398"/>
      <c r="CC81" s="397"/>
      <c r="CD81" s="397"/>
      <c r="CE81" s="340"/>
      <c r="CF81" s="336"/>
      <c r="CG81" s="341"/>
      <c r="CH81" s="398"/>
      <c r="CI81" s="337"/>
      <c r="CJ81" s="398"/>
      <c r="CK81" s="397"/>
      <c r="CL81" s="397"/>
      <c r="CM81" s="340"/>
      <c r="CN81" s="336"/>
      <c r="CO81" s="341"/>
      <c r="CP81" s="398"/>
      <c r="CQ81" s="337"/>
      <c r="CR81" s="398"/>
      <c r="CS81" s="397"/>
      <c r="CT81" s="397"/>
      <c r="CU81" s="340"/>
      <c r="CV81" s="336"/>
      <c r="CW81" s="341"/>
      <c r="CX81" s="398"/>
      <c r="CY81" s="337"/>
      <c r="CZ81" s="398"/>
      <c r="DA81" s="397"/>
      <c r="DB81" s="397"/>
      <c r="DC81" s="340"/>
      <c r="DD81" s="336"/>
      <c r="DE81" s="341"/>
      <c r="DF81" s="398"/>
      <c r="DG81" s="337"/>
      <c r="DH81" s="398"/>
      <c r="DI81" s="397"/>
      <c r="DJ81" s="397"/>
      <c r="DK81" s="340"/>
      <c r="DL81" s="336"/>
      <c r="DM81" s="341"/>
      <c r="DN81" s="398"/>
      <c r="DO81" s="337"/>
      <c r="DP81" s="398"/>
      <c r="DQ81" s="397"/>
      <c r="DR81" s="397"/>
      <c r="DS81" s="340"/>
      <c r="DT81" s="336"/>
      <c r="DU81" s="341"/>
      <c r="DV81" s="398"/>
      <c r="DW81" s="337"/>
      <c r="DX81" s="398"/>
      <c r="DY81" s="397"/>
      <c r="DZ81" s="397"/>
      <c r="EA81" s="340"/>
      <c r="EB81" s="336"/>
      <c r="EC81" s="341"/>
      <c r="ED81" s="398"/>
      <c r="EE81" s="337"/>
      <c r="EF81" s="398"/>
      <c r="EG81" s="397"/>
      <c r="EH81" s="397"/>
      <c r="EI81" s="340"/>
      <c r="EJ81" s="336"/>
      <c r="EK81" s="341"/>
      <c r="EL81" s="398"/>
      <c r="EM81" s="337"/>
      <c r="EN81" s="398"/>
      <c r="EO81" s="397"/>
      <c r="EP81" s="397"/>
      <c r="EQ81" s="340"/>
      <c r="ER81" s="336"/>
      <c r="ES81" s="341"/>
      <c r="ET81" s="398"/>
      <c r="EU81" s="337"/>
      <c r="EV81" s="398"/>
      <c r="EW81" s="397"/>
      <c r="EX81" s="397"/>
      <c r="EY81" s="340"/>
      <c r="EZ81" s="336"/>
      <c r="FA81" s="341"/>
      <c r="FB81" s="398"/>
      <c r="FC81" s="337"/>
      <c r="FD81" s="398"/>
      <c r="FE81" s="397"/>
      <c r="FF81" s="397"/>
      <c r="FG81" s="340"/>
      <c r="FH81" s="336"/>
      <c r="FI81" s="341"/>
      <c r="FJ81" s="398"/>
      <c r="FK81" s="337"/>
      <c r="FL81" s="398"/>
      <c r="FM81" s="397"/>
      <c r="FN81" s="397"/>
      <c r="FO81" s="340"/>
      <c r="FP81" s="336"/>
      <c r="FQ81" s="341"/>
      <c r="FR81" s="398"/>
      <c r="FS81" s="337"/>
      <c r="FT81" s="398"/>
      <c r="FU81" s="397"/>
      <c r="FV81" s="397"/>
      <c r="FW81" s="340"/>
      <c r="FX81" s="336"/>
      <c r="FY81" s="341"/>
      <c r="FZ81" s="398"/>
      <c r="GA81" s="337"/>
      <c r="GB81" s="398"/>
      <c r="GC81" s="397"/>
      <c r="GD81" s="397"/>
      <c r="GE81" s="340"/>
      <c r="GF81" s="336"/>
      <c r="GG81" s="341"/>
      <c r="GH81" s="398"/>
      <c r="GI81" s="337"/>
      <c r="GJ81" s="398"/>
      <c r="GK81" s="397"/>
      <c r="GL81" s="397"/>
      <c r="GM81" s="340"/>
      <c r="GN81" s="336"/>
      <c r="GO81" s="341"/>
      <c r="GP81" s="398"/>
      <c r="GQ81" s="337"/>
      <c r="GR81" s="398"/>
      <c r="GS81" s="397"/>
      <c r="GT81" s="397"/>
      <c r="GU81" s="340"/>
      <c r="GV81" s="336"/>
      <c r="GW81" s="341"/>
      <c r="GX81" s="398"/>
      <c r="GY81" s="337"/>
      <c r="GZ81" s="398"/>
      <c r="HA81" s="397"/>
      <c r="HB81" s="397"/>
      <c r="HC81" s="340"/>
      <c r="HD81" s="336"/>
      <c r="HE81" s="341"/>
      <c r="HF81" s="398"/>
      <c r="HG81" s="337"/>
      <c r="HH81" s="398"/>
      <c r="HI81" s="397"/>
      <c r="HJ81" s="397"/>
      <c r="HK81" s="340"/>
      <c r="HL81" s="336"/>
      <c r="HM81" s="341"/>
      <c r="HN81" s="398"/>
      <c r="HO81" s="337"/>
      <c r="HP81" s="398"/>
      <c r="HQ81" s="397"/>
      <c r="HR81" s="397"/>
      <c r="HS81" s="340"/>
      <c r="HT81" s="336"/>
      <c r="HU81" s="341"/>
      <c r="HV81" s="398"/>
      <c r="HW81" s="337"/>
      <c r="HX81" s="398"/>
      <c r="HY81" s="397"/>
      <c r="HZ81" s="397"/>
      <c r="IA81" s="340"/>
      <c r="IB81" s="336"/>
      <c r="IC81" s="341"/>
      <c r="ID81" s="398"/>
      <c r="IE81" s="337"/>
      <c r="IF81" s="398"/>
      <c r="IG81" s="397"/>
      <c r="IH81" s="397"/>
      <c r="II81" s="340"/>
      <c r="IJ81" s="336"/>
      <c r="IK81" s="341"/>
      <c r="IL81" s="398"/>
      <c r="IM81" s="337"/>
      <c r="IN81" s="398"/>
      <c r="IO81" s="397"/>
      <c r="IP81" s="397"/>
      <c r="IQ81" s="340"/>
      <c r="IR81" s="336"/>
      <c r="IS81" s="341"/>
      <c r="IT81" s="398"/>
      <c r="IU81" s="337"/>
      <c r="IV81" s="398"/>
    </row>
    <row r="82" spans="1:8" ht="21" customHeight="1">
      <c r="A82" s="100" t="s">
        <v>749</v>
      </c>
      <c r="B82" s="100" t="s">
        <v>389</v>
      </c>
      <c r="C82" s="18" t="s">
        <v>66</v>
      </c>
      <c r="D82" s="19" t="s">
        <v>44</v>
      </c>
      <c r="E82" s="27">
        <v>12</v>
      </c>
      <c r="F82" s="343">
        <f>'ОБЩИЙ ПРАЙС'!G333</f>
        <v>3.47</v>
      </c>
      <c r="G82" s="21">
        <v>10</v>
      </c>
      <c r="H82" s="344">
        <f aca="true" t="shared" si="3" ref="H82:H93">F82+F82*G82/100</f>
        <v>3.817</v>
      </c>
    </row>
    <row r="83" spans="1:256" s="8" customFormat="1" ht="18">
      <c r="A83" s="100" t="s">
        <v>748</v>
      </c>
      <c r="B83" s="100" t="s">
        <v>389</v>
      </c>
      <c r="C83" s="18" t="s">
        <v>66</v>
      </c>
      <c r="D83" s="19" t="s">
        <v>44</v>
      </c>
      <c r="E83" s="27">
        <v>12</v>
      </c>
      <c r="F83" s="343">
        <f>'ОБЩИЙ ПРАЙС'!G334</f>
        <v>3.47</v>
      </c>
      <c r="G83" s="21">
        <v>10</v>
      </c>
      <c r="H83" s="344">
        <f t="shared" si="3"/>
        <v>3.817</v>
      </c>
      <c r="I83" s="397"/>
      <c r="J83" s="397"/>
      <c r="K83" s="340"/>
      <c r="L83" s="336"/>
      <c r="M83" s="341"/>
      <c r="N83" s="398"/>
      <c r="O83" s="337"/>
      <c r="P83" s="398"/>
      <c r="Q83" s="397"/>
      <c r="R83" s="397"/>
      <c r="S83" s="340"/>
      <c r="T83" s="336"/>
      <c r="U83" s="341"/>
      <c r="V83" s="398"/>
      <c r="W83" s="337"/>
      <c r="X83" s="398"/>
      <c r="Y83" s="397"/>
      <c r="Z83" s="397"/>
      <c r="AA83" s="340"/>
      <c r="AB83" s="336"/>
      <c r="AC83" s="341"/>
      <c r="AD83" s="398"/>
      <c r="AE83" s="337"/>
      <c r="AF83" s="398"/>
      <c r="AG83" s="397"/>
      <c r="AH83" s="397"/>
      <c r="AI83" s="340"/>
      <c r="AJ83" s="336"/>
      <c r="AK83" s="341"/>
      <c r="AL83" s="398"/>
      <c r="AM83" s="337"/>
      <c r="AN83" s="398"/>
      <c r="AO83" s="397"/>
      <c r="AP83" s="397"/>
      <c r="AQ83" s="340"/>
      <c r="AR83" s="336"/>
      <c r="AS83" s="341"/>
      <c r="AT83" s="398"/>
      <c r="AU83" s="337"/>
      <c r="AV83" s="398"/>
      <c r="AW83" s="397"/>
      <c r="AX83" s="397"/>
      <c r="AY83" s="340"/>
      <c r="AZ83" s="336"/>
      <c r="BA83" s="341"/>
      <c r="BB83" s="398"/>
      <c r="BC83" s="337"/>
      <c r="BD83" s="398"/>
      <c r="BE83" s="397"/>
      <c r="BF83" s="397"/>
      <c r="BG83" s="340"/>
      <c r="BH83" s="336"/>
      <c r="BI83" s="341"/>
      <c r="BJ83" s="398"/>
      <c r="BK83" s="337"/>
      <c r="BL83" s="398"/>
      <c r="BM83" s="397"/>
      <c r="BN83" s="397"/>
      <c r="BO83" s="340"/>
      <c r="BP83" s="336"/>
      <c r="BQ83" s="341"/>
      <c r="BR83" s="398"/>
      <c r="BS83" s="337"/>
      <c r="BT83" s="398"/>
      <c r="BU83" s="397"/>
      <c r="BV83" s="397"/>
      <c r="BW83" s="340"/>
      <c r="BX83" s="336"/>
      <c r="BY83" s="341"/>
      <c r="BZ83" s="398"/>
      <c r="CA83" s="337"/>
      <c r="CB83" s="398"/>
      <c r="CC83" s="397"/>
      <c r="CD83" s="397"/>
      <c r="CE83" s="340"/>
      <c r="CF83" s="336"/>
      <c r="CG83" s="341"/>
      <c r="CH83" s="398"/>
      <c r="CI83" s="337"/>
      <c r="CJ83" s="398"/>
      <c r="CK83" s="397"/>
      <c r="CL83" s="397"/>
      <c r="CM83" s="340"/>
      <c r="CN83" s="336"/>
      <c r="CO83" s="341"/>
      <c r="CP83" s="398"/>
      <c r="CQ83" s="337"/>
      <c r="CR83" s="398"/>
      <c r="CS83" s="397"/>
      <c r="CT83" s="397"/>
      <c r="CU83" s="340"/>
      <c r="CV83" s="336"/>
      <c r="CW83" s="341"/>
      <c r="CX83" s="398"/>
      <c r="CY83" s="337"/>
      <c r="CZ83" s="398"/>
      <c r="DA83" s="397"/>
      <c r="DB83" s="397"/>
      <c r="DC83" s="340"/>
      <c r="DD83" s="336"/>
      <c r="DE83" s="341"/>
      <c r="DF83" s="398"/>
      <c r="DG83" s="337"/>
      <c r="DH83" s="398"/>
      <c r="DI83" s="397"/>
      <c r="DJ83" s="397"/>
      <c r="DK83" s="340"/>
      <c r="DL83" s="336"/>
      <c r="DM83" s="341"/>
      <c r="DN83" s="398"/>
      <c r="DO83" s="337"/>
      <c r="DP83" s="398"/>
      <c r="DQ83" s="397"/>
      <c r="DR83" s="397"/>
      <c r="DS83" s="340"/>
      <c r="DT83" s="336"/>
      <c r="DU83" s="341"/>
      <c r="DV83" s="398"/>
      <c r="DW83" s="337"/>
      <c r="DX83" s="398"/>
      <c r="DY83" s="397"/>
      <c r="DZ83" s="397"/>
      <c r="EA83" s="340"/>
      <c r="EB83" s="336"/>
      <c r="EC83" s="341"/>
      <c r="ED83" s="398"/>
      <c r="EE83" s="337"/>
      <c r="EF83" s="398"/>
      <c r="EG83" s="397"/>
      <c r="EH83" s="397"/>
      <c r="EI83" s="340"/>
      <c r="EJ83" s="336"/>
      <c r="EK83" s="341"/>
      <c r="EL83" s="398"/>
      <c r="EM83" s="337"/>
      <c r="EN83" s="398"/>
      <c r="EO83" s="397"/>
      <c r="EP83" s="397"/>
      <c r="EQ83" s="340"/>
      <c r="ER83" s="336"/>
      <c r="ES83" s="341"/>
      <c r="ET83" s="398"/>
      <c r="EU83" s="337"/>
      <c r="EV83" s="398"/>
      <c r="EW83" s="397"/>
      <c r="EX83" s="397"/>
      <c r="EY83" s="340"/>
      <c r="EZ83" s="336"/>
      <c r="FA83" s="341"/>
      <c r="FB83" s="398"/>
      <c r="FC83" s="337"/>
      <c r="FD83" s="398"/>
      <c r="FE83" s="397"/>
      <c r="FF83" s="397"/>
      <c r="FG83" s="340"/>
      <c r="FH83" s="336"/>
      <c r="FI83" s="341"/>
      <c r="FJ83" s="398"/>
      <c r="FK83" s="337"/>
      <c r="FL83" s="398"/>
      <c r="FM83" s="397"/>
      <c r="FN83" s="397"/>
      <c r="FO83" s="340"/>
      <c r="FP83" s="336"/>
      <c r="FQ83" s="341"/>
      <c r="FR83" s="398"/>
      <c r="FS83" s="337"/>
      <c r="FT83" s="398"/>
      <c r="FU83" s="397"/>
      <c r="FV83" s="397"/>
      <c r="FW83" s="340"/>
      <c r="FX83" s="336"/>
      <c r="FY83" s="341"/>
      <c r="FZ83" s="398"/>
      <c r="GA83" s="337"/>
      <c r="GB83" s="398"/>
      <c r="GC83" s="397"/>
      <c r="GD83" s="397"/>
      <c r="GE83" s="340"/>
      <c r="GF83" s="336"/>
      <c r="GG83" s="341"/>
      <c r="GH83" s="398"/>
      <c r="GI83" s="337"/>
      <c r="GJ83" s="398"/>
      <c r="GK83" s="397"/>
      <c r="GL83" s="397"/>
      <c r="GM83" s="340"/>
      <c r="GN83" s="336"/>
      <c r="GO83" s="341"/>
      <c r="GP83" s="398"/>
      <c r="GQ83" s="337"/>
      <c r="GR83" s="398"/>
      <c r="GS83" s="397"/>
      <c r="GT83" s="397"/>
      <c r="GU83" s="340"/>
      <c r="GV83" s="336"/>
      <c r="GW83" s="341"/>
      <c r="GX83" s="398"/>
      <c r="GY83" s="337"/>
      <c r="GZ83" s="398"/>
      <c r="HA83" s="397"/>
      <c r="HB83" s="397"/>
      <c r="HC83" s="340"/>
      <c r="HD83" s="336"/>
      <c r="HE83" s="341"/>
      <c r="HF83" s="398"/>
      <c r="HG83" s="337"/>
      <c r="HH83" s="398"/>
      <c r="HI83" s="397"/>
      <c r="HJ83" s="397"/>
      <c r="HK83" s="340"/>
      <c r="HL83" s="336"/>
      <c r="HM83" s="341"/>
      <c r="HN83" s="398"/>
      <c r="HO83" s="337"/>
      <c r="HP83" s="398"/>
      <c r="HQ83" s="397"/>
      <c r="HR83" s="397"/>
      <c r="HS83" s="340"/>
      <c r="HT83" s="336"/>
      <c r="HU83" s="341"/>
      <c r="HV83" s="398"/>
      <c r="HW83" s="337"/>
      <c r="HX83" s="398"/>
      <c r="HY83" s="397"/>
      <c r="HZ83" s="397"/>
      <c r="IA83" s="340"/>
      <c r="IB83" s="336"/>
      <c r="IC83" s="341"/>
      <c r="ID83" s="398"/>
      <c r="IE83" s="337"/>
      <c r="IF83" s="398"/>
      <c r="IG83" s="397"/>
      <c r="IH83" s="397"/>
      <c r="II83" s="340"/>
      <c r="IJ83" s="336"/>
      <c r="IK83" s="341"/>
      <c r="IL83" s="398"/>
      <c r="IM83" s="337"/>
      <c r="IN83" s="398"/>
      <c r="IO83" s="397"/>
      <c r="IP83" s="397"/>
      <c r="IQ83" s="340"/>
      <c r="IR83" s="336"/>
      <c r="IS83" s="341"/>
      <c r="IT83" s="398"/>
      <c r="IU83" s="337"/>
      <c r="IV83" s="398"/>
    </row>
    <row r="84" spans="1:256" s="8" customFormat="1" ht="18">
      <c r="A84" s="127" t="s">
        <v>747</v>
      </c>
      <c r="B84" s="100" t="s">
        <v>389</v>
      </c>
      <c r="C84" s="18" t="s">
        <v>66</v>
      </c>
      <c r="D84" s="19" t="s">
        <v>44</v>
      </c>
      <c r="E84" s="27">
        <v>12</v>
      </c>
      <c r="F84" s="343">
        <f>'ОБЩИЙ ПРАЙС'!G335</f>
        <v>3.47</v>
      </c>
      <c r="G84" s="21">
        <v>10</v>
      </c>
      <c r="H84" s="344">
        <f t="shared" si="3"/>
        <v>3.817</v>
      </c>
      <c r="I84" s="397"/>
      <c r="J84" s="397"/>
      <c r="K84" s="340"/>
      <c r="L84" s="336"/>
      <c r="M84" s="341"/>
      <c r="N84" s="398"/>
      <c r="O84" s="337"/>
      <c r="P84" s="398"/>
      <c r="Q84" s="397"/>
      <c r="R84" s="397"/>
      <c r="S84" s="340"/>
      <c r="T84" s="336"/>
      <c r="U84" s="341"/>
      <c r="V84" s="398"/>
      <c r="W84" s="337"/>
      <c r="X84" s="398"/>
      <c r="Y84" s="397"/>
      <c r="Z84" s="397"/>
      <c r="AA84" s="340"/>
      <c r="AB84" s="336"/>
      <c r="AC84" s="341"/>
      <c r="AD84" s="398"/>
      <c r="AE84" s="337"/>
      <c r="AF84" s="398"/>
      <c r="AG84" s="397"/>
      <c r="AH84" s="397"/>
      <c r="AI84" s="340"/>
      <c r="AJ84" s="336"/>
      <c r="AK84" s="341"/>
      <c r="AL84" s="398"/>
      <c r="AM84" s="337"/>
      <c r="AN84" s="398"/>
      <c r="AO84" s="397"/>
      <c r="AP84" s="397"/>
      <c r="AQ84" s="340"/>
      <c r="AR84" s="336"/>
      <c r="AS84" s="341"/>
      <c r="AT84" s="398"/>
      <c r="AU84" s="337"/>
      <c r="AV84" s="398"/>
      <c r="AW84" s="397"/>
      <c r="AX84" s="397"/>
      <c r="AY84" s="340"/>
      <c r="AZ84" s="336"/>
      <c r="BA84" s="341"/>
      <c r="BB84" s="398"/>
      <c r="BC84" s="337"/>
      <c r="BD84" s="398"/>
      <c r="BE84" s="397"/>
      <c r="BF84" s="397"/>
      <c r="BG84" s="340"/>
      <c r="BH84" s="336"/>
      <c r="BI84" s="341"/>
      <c r="BJ84" s="398"/>
      <c r="BK84" s="337"/>
      <c r="BL84" s="398"/>
      <c r="BM84" s="397"/>
      <c r="BN84" s="397"/>
      <c r="BO84" s="340"/>
      <c r="BP84" s="336"/>
      <c r="BQ84" s="341"/>
      <c r="BR84" s="398"/>
      <c r="BS84" s="337"/>
      <c r="BT84" s="398"/>
      <c r="BU84" s="397"/>
      <c r="BV84" s="397"/>
      <c r="BW84" s="340"/>
      <c r="BX84" s="336"/>
      <c r="BY84" s="341"/>
      <c r="BZ84" s="398"/>
      <c r="CA84" s="337"/>
      <c r="CB84" s="398"/>
      <c r="CC84" s="397"/>
      <c r="CD84" s="397"/>
      <c r="CE84" s="340"/>
      <c r="CF84" s="336"/>
      <c r="CG84" s="341"/>
      <c r="CH84" s="398"/>
      <c r="CI84" s="337"/>
      <c r="CJ84" s="398"/>
      <c r="CK84" s="397"/>
      <c r="CL84" s="397"/>
      <c r="CM84" s="340"/>
      <c r="CN84" s="336"/>
      <c r="CO84" s="341"/>
      <c r="CP84" s="398"/>
      <c r="CQ84" s="337"/>
      <c r="CR84" s="398"/>
      <c r="CS84" s="397"/>
      <c r="CT84" s="397"/>
      <c r="CU84" s="340"/>
      <c r="CV84" s="336"/>
      <c r="CW84" s="341"/>
      <c r="CX84" s="398"/>
      <c r="CY84" s="337"/>
      <c r="CZ84" s="398"/>
      <c r="DA84" s="397"/>
      <c r="DB84" s="397"/>
      <c r="DC84" s="340"/>
      <c r="DD84" s="336"/>
      <c r="DE84" s="341"/>
      <c r="DF84" s="398"/>
      <c r="DG84" s="337"/>
      <c r="DH84" s="398"/>
      <c r="DI84" s="397"/>
      <c r="DJ84" s="397"/>
      <c r="DK84" s="340"/>
      <c r="DL84" s="336"/>
      <c r="DM84" s="341"/>
      <c r="DN84" s="398"/>
      <c r="DO84" s="337"/>
      <c r="DP84" s="398"/>
      <c r="DQ84" s="397"/>
      <c r="DR84" s="397"/>
      <c r="DS84" s="340"/>
      <c r="DT84" s="336"/>
      <c r="DU84" s="341"/>
      <c r="DV84" s="398"/>
      <c r="DW84" s="337"/>
      <c r="DX84" s="398"/>
      <c r="DY84" s="397"/>
      <c r="DZ84" s="397"/>
      <c r="EA84" s="340"/>
      <c r="EB84" s="336"/>
      <c r="EC84" s="341"/>
      <c r="ED84" s="398"/>
      <c r="EE84" s="337"/>
      <c r="EF84" s="398"/>
      <c r="EG84" s="397"/>
      <c r="EH84" s="397"/>
      <c r="EI84" s="340"/>
      <c r="EJ84" s="336"/>
      <c r="EK84" s="341"/>
      <c r="EL84" s="398"/>
      <c r="EM84" s="337"/>
      <c r="EN84" s="398"/>
      <c r="EO84" s="397"/>
      <c r="EP84" s="397"/>
      <c r="EQ84" s="340"/>
      <c r="ER84" s="336"/>
      <c r="ES84" s="341"/>
      <c r="ET84" s="398"/>
      <c r="EU84" s="337"/>
      <c r="EV84" s="398"/>
      <c r="EW84" s="397"/>
      <c r="EX84" s="397"/>
      <c r="EY84" s="340"/>
      <c r="EZ84" s="336"/>
      <c r="FA84" s="341"/>
      <c r="FB84" s="398"/>
      <c r="FC84" s="337"/>
      <c r="FD84" s="398"/>
      <c r="FE84" s="397"/>
      <c r="FF84" s="397"/>
      <c r="FG84" s="340"/>
      <c r="FH84" s="336"/>
      <c r="FI84" s="341"/>
      <c r="FJ84" s="398"/>
      <c r="FK84" s="337"/>
      <c r="FL84" s="398"/>
      <c r="FM84" s="397"/>
      <c r="FN84" s="397"/>
      <c r="FO84" s="340"/>
      <c r="FP84" s="336"/>
      <c r="FQ84" s="341"/>
      <c r="FR84" s="398"/>
      <c r="FS84" s="337"/>
      <c r="FT84" s="398"/>
      <c r="FU84" s="397"/>
      <c r="FV84" s="397"/>
      <c r="FW84" s="340"/>
      <c r="FX84" s="336"/>
      <c r="FY84" s="341"/>
      <c r="FZ84" s="398"/>
      <c r="GA84" s="337"/>
      <c r="GB84" s="398"/>
      <c r="GC84" s="397"/>
      <c r="GD84" s="397"/>
      <c r="GE84" s="340"/>
      <c r="GF84" s="336"/>
      <c r="GG84" s="341"/>
      <c r="GH84" s="398"/>
      <c r="GI84" s="337"/>
      <c r="GJ84" s="398"/>
      <c r="GK84" s="397"/>
      <c r="GL84" s="397"/>
      <c r="GM84" s="340"/>
      <c r="GN84" s="336"/>
      <c r="GO84" s="341"/>
      <c r="GP84" s="398"/>
      <c r="GQ84" s="337"/>
      <c r="GR84" s="398"/>
      <c r="GS84" s="397"/>
      <c r="GT84" s="397"/>
      <c r="GU84" s="340"/>
      <c r="GV84" s="336"/>
      <c r="GW84" s="341"/>
      <c r="GX84" s="398"/>
      <c r="GY84" s="337"/>
      <c r="GZ84" s="398"/>
      <c r="HA84" s="397"/>
      <c r="HB84" s="397"/>
      <c r="HC84" s="340"/>
      <c r="HD84" s="336"/>
      <c r="HE84" s="341"/>
      <c r="HF84" s="398"/>
      <c r="HG84" s="337"/>
      <c r="HH84" s="398"/>
      <c r="HI84" s="397"/>
      <c r="HJ84" s="397"/>
      <c r="HK84" s="340"/>
      <c r="HL84" s="336"/>
      <c r="HM84" s="341"/>
      <c r="HN84" s="398"/>
      <c r="HO84" s="337"/>
      <c r="HP84" s="398"/>
      <c r="HQ84" s="397"/>
      <c r="HR84" s="397"/>
      <c r="HS84" s="340"/>
      <c r="HT84" s="336"/>
      <c r="HU84" s="341"/>
      <c r="HV84" s="398"/>
      <c r="HW84" s="337"/>
      <c r="HX84" s="398"/>
      <c r="HY84" s="397"/>
      <c r="HZ84" s="397"/>
      <c r="IA84" s="340"/>
      <c r="IB84" s="336"/>
      <c r="IC84" s="341"/>
      <c r="ID84" s="398"/>
      <c r="IE84" s="337"/>
      <c r="IF84" s="398"/>
      <c r="IG84" s="397"/>
      <c r="IH84" s="397"/>
      <c r="II84" s="340"/>
      <c r="IJ84" s="336"/>
      <c r="IK84" s="341"/>
      <c r="IL84" s="398"/>
      <c r="IM84" s="337"/>
      <c r="IN84" s="398"/>
      <c r="IO84" s="397"/>
      <c r="IP84" s="397"/>
      <c r="IQ84" s="340"/>
      <c r="IR84" s="336"/>
      <c r="IS84" s="341"/>
      <c r="IT84" s="398"/>
      <c r="IU84" s="337"/>
      <c r="IV84" s="398"/>
    </row>
    <row r="85" spans="1:256" s="8" customFormat="1" ht="18">
      <c r="A85" s="17" t="s">
        <v>1058</v>
      </c>
      <c r="B85" s="127" t="s">
        <v>389</v>
      </c>
      <c r="C85" s="18" t="s">
        <v>66</v>
      </c>
      <c r="D85" s="19" t="s">
        <v>44</v>
      </c>
      <c r="E85" s="27">
        <v>4</v>
      </c>
      <c r="F85" s="346">
        <f>'ОБЩИЙ ПРАЙС'!G336</f>
        <v>22.12</v>
      </c>
      <c r="G85" s="108">
        <v>10</v>
      </c>
      <c r="H85" s="348">
        <f t="shared" si="3"/>
        <v>24.332</v>
      </c>
      <c r="I85" s="397"/>
      <c r="J85" s="397"/>
      <c r="K85" s="340"/>
      <c r="L85" s="336"/>
      <c r="M85" s="341"/>
      <c r="N85" s="398"/>
      <c r="O85" s="337"/>
      <c r="P85" s="398"/>
      <c r="Q85" s="397"/>
      <c r="R85" s="397"/>
      <c r="S85" s="340"/>
      <c r="T85" s="336"/>
      <c r="U85" s="341"/>
      <c r="V85" s="398"/>
      <c r="W85" s="337"/>
      <c r="X85" s="398"/>
      <c r="Y85" s="397"/>
      <c r="Z85" s="397"/>
      <c r="AA85" s="340"/>
      <c r="AB85" s="336"/>
      <c r="AC85" s="341"/>
      <c r="AD85" s="398"/>
      <c r="AE85" s="337"/>
      <c r="AF85" s="398"/>
      <c r="AG85" s="397"/>
      <c r="AH85" s="397"/>
      <c r="AI85" s="340"/>
      <c r="AJ85" s="336"/>
      <c r="AK85" s="341"/>
      <c r="AL85" s="398"/>
      <c r="AM85" s="337"/>
      <c r="AN85" s="398"/>
      <c r="AO85" s="397"/>
      <c r="AP85" s="397"/>
      <c r="AQ85" s="340"/>
      <c r="AR85" s="336"/>
      <c r="AS85" s="341"/>
      <c r="AT85" s="398"/>
      <c r="AU85" s="337"/>
      <c r="AV85" s="398"/>
      <c r="AW85" s="397"/>
      <c r="AX85" s="397"/>
      <c r="AY85" s="340"/>
      <c r="AZ85" s="336"/>
      <c r="BA85" s="341"/>
      <c r="BB85" s="398"/>
      <c r="BC85" s="337"/>
      <c r="BD85" s="398"/>
      <c r="BE85" s="397"/>
      <c r="BF85" s="397"/>
      <c r="BG85" s="340"/>
      <c r="BH85" s="336"/>
      <c r="BI85" s="341"/>
      <c r="BJ85" s="398"/>
      <c r="BK85" s="337"/>
      <c r="BL85" s="398"/>
      <c r="BM85" s="397"/>
      <c r="BN85" s="397"/>
      <c r="BO85" s="340"/>
      <c r="BP85" s="336"/>
      <c r="BQ85" s="341"/>
      <c r="BR85" s="398"/>
      <c r="BS85" s="337"/>
      <c r="BT85" s="398"/>
      <c r="BU85" s="397"/>
      <c r="BV85" s="397"/>
      <c r="BW85" s="340"/>
      <c r="BX85" s="336"/>
      <c r="BY85" s="341"/>
      <c r="BZ85" s="398"/>
      <c r="CA85" s="337"/>
      <c r="CB85" s="398"/>
      <c r="CC85" s="397"/>
      <c r="CD85" s="397"/>
      <c r="CE85" s="340"/>
      <c r="CF85" s="336"/>
      <c r="CG85" s="341"/>
      <c r="CH85" s="398"/>
      <c r="CI85" s="337"/>
      <c r="CJ85" s="398"/>
      <c r="CK85" s="397"/>
      <c r="CL85" s="397"/>
      <c r="CM85" s="340"/>
      <c r="CN85" s="336"/>
      <c r="CO85" s="341"/>
      <c r="CP85" s="398"/>
      <c r="CQ85" s="337"/>
      <c r="CR85" s="398"/>
      <c r="CS85" s="397"/>
      <c r="CT85" s="397"/>
      <c r="CU85" s="340"/>
      <c r="CV85" s="336"/>
      <c r="CW85" s="341"/>
      <c r="CX85" s="398"/>
      <c r="CY85" s="337"/>
      <c r="CZ85" s="398"/>
      <c r="DA85" s="397"/>
      <c r="DB85" s="397"/>
      <c r="DC85" s="340"/>
      <c r="DD85" s="336"/>
      <c r="DE85" s="341"/>
      <c r="DF85" s="398"/>
      <c r="DG85" s="337"/>
      <c r="DH85" s="398"/>
      <c r="DI85" s="397"/>
      <c r="DJ85" s="397"/>
      <c r="DK85" s="340"/>
      <c r="DL85" s="336"/>
      <c r="DM85" s="341"/>
      <c r="DN85" s="398"/>
      <c r="DO85" s="337"/>
      <c r="DP85" s="398"/>
      <c r="DQ85" s="397"/>
      <c r="DR85" s="397"/>
      <c r="DS85" s="340"/>
      <c r="DT85" s="336"/>
      <c r="DU85" s="341"/>
      <c r="DV85" s="398"/>
      <c r="DW85" s="337"/>
      <c r="DX85" s="398"/>
      <c r="DY85" s="397"/>
      <c r="DZ85" s="397"/>
      <c r="EA85" s="340"/>
      <c r="EB85" s="336"/>
      <c r="EC85" s="341"/>
      <c r="ED85" s="398"/>
      <c r="EE85" s="337"/>
      <c r="EF85" s="398"/>
      <c r="EG85" s="397"/>
      <c r="EH85" s="397"/>
      <c r="EI85" s="340"/>
      <c r="EJ85" s="336"/>
      <c r="EK85" s="341"/>
      <c r="EL85" s="398"/>
      <c r="EM85" s="337"/>
      <c r="EN85" s="398"/>
      <c r="EO85" s="397"/>
      <c r="EP85" s="397"/>
      <c r="EQ85" s="340"/>
      <c r="ER85" s="336"/>
      <c r="ES85" s="341"/>
      <c r="ET85" s="398"/>
      <c r="EU85" s="337"/>
      <c r="EV85" s="398"/>
      <c r="EW85" s="397"/>
      <c r="EX85" s="397"/>
      <c r="EY85" s="340"/>
      <c r="EZ85" s="336"/>
      <c r="FA85" s="341"/>
      <c r="FB85" s="398"/>
      <c r="FC85" s="337"/>
      <c r="FD85" s="398"/>
      <c r="FE85" s="397"/>
      <c r="FF85" s="397"/>
      <c r="FG85" s="340"/>
      <c r="FH85" s="336"/>
      <c r="FI85" s="341"/>
      <c r="FJ85" s="398"/>
      <c r="FK85" s="337"/>
      <c r="FL85" s="398"/>
      <c r="FM85" s="397"/>
      <c r="FN85" s="397"/>
      <c r="FO85" s="340"/>
      <c r="FP85" s="336"/>
      <c r="FQ85" s="341"/>
      <c r="FR85" s="398"/>
      <c r="FS85" s="337"/>
      <c r="FT85" s="398"/>
      <c r="FU85" s="397"/>
      <c r="FV85" s="397"/>
      <c r="FW85" s="340"/>
      <c r="FX85" s="336"/>
      <c r="FY85" s="341"/>
      <c r="FZ85" s="398"/>
      <c r="GA85" s="337"/>
      <c r="GB85" s="398"/>
      <c r="GC85" s="397"/>
      <c r="GD85" s="397"/>
      <c r="GE85" s="340"/>
      <c r="GF85" s="336"/>
      <c r="GG85" s="341"/>
      <c r="GH85" s="398"/>
      <c r="GI85" s="337"/>
      <c r="GJ85" s="398"/>
      <c r="GK85" s="397"/>
      <c r="GL85" s="397"/>
      <c r="GM85" s="340"/>
      <c r="GN85" s="336"/>
      <c r="GO85" s="341"/>
      <c r="GP85" s="398"/>
      <c r="GQ85" s="337"/>
      <c r="GR85" s="398"/>
      <c r="GS85" s="397"/>
      <c r="GT85" s="397"/>
      <c r="GU85" s="340"/>
      <c r="GV85" s="336"/>
      <c r="GW85" s="341"/>
      <c r="GX85" s="398"/>
      <c r="GY85" s="337"/>
      <c r="GZ85" s="398"/>
      <c r="HA85" s="397"/>
      <c r="HB85" s="397"/>
      <c r="HC85" s="340"/>
      <c r="HD85" s="336"/>
      <c r="HE85" s="341"/>
      <c r="HF85" s="398"/>
      <c r="HG85" s="337"/>
      <c r="HH85" s="398"/>
      <c r="HI85" s="397"/>
      <c r="HJ85" s="397"/>
      <c r="HK85" s="340"/>
      <c r="HL85" s="336"/>
      <c r="HM85" s="341"/>
      <c r="HN85" s="398"/>
      <c r="HO85" s="337"/>
      <c r="HP85" s="398"/>
      <c r="HQ85" s="397"/>
      <c r="HR85" s="397"/>
      <c r="HS85" s="340"/>
      <c r="HT85" s="336"/>
      <c r="HU85" s="341"/>
      <c r="HV85" s="398"/>
      <c r="HW85" s="337"/>
      <c r="HX85" s="398"/>
      <c r="HY85" s="397"/>
      <c r="HZ85" s="397"/>
      <c r="IA85" s="340"/>
      <c r="IB85" s="336"/>
      <c r="IC85" s="341"/>
      <c r="ID85" s="398"/>
      <c r="IE85" s="337"/>
      <c r="IF85" s="398"/>
      <c r="IG85" s="397"/>
      <c r="IH85" s="397"/>
      <c r="II85" s="340"/>
      <c r="IJ85" s="336"/>
      <c r="IK85" s="341"/>
      <c r="IL85" s="398"/>
      <c r="IM85" s="337"/>
      <c r="IN85" s="398"/>
      <c r="IO85" s="397"/>
      <c r="IP85" s="397"/>
      <c r="IQ85" s="340"/>
      <c r="IR85" s="336"/>
      <c r="IS85" s="341"/>
      <c r="IT85" s="398"/>
      <c r="IU85" s="337"/>
      <c r="IV85" s="398"/>
    </row>
    <row r="86" spans="1:256" s="8" customFormat="1" ht="18">
      <c r="A86" s="75" t="str">
        <f>'ОБЩИЙ ПРАЙС'!A337</f>
        <v>Сыр мягкий "Кремчиз" с м.д.ж. в с.в. 70%, 2000 г.</v>
      </c>
      <c r="B86" s="128" t="str">
        <f>'ОБЩИЙ ПРАЙС'!C337</f>
        <v>CooKing</v>
      </c>
      <c r="C86" s="18" t="str">
        <f>'ОБЩИЙ ПРАЙС'!D337</f>
        <v>Беларусь</v>
      </c>
      <c r="D86" s="19" t="str">
        <f>'ОБЩИЙ ПРАЙС'!E337</f>
        <v>шт</v>
      </c>
      <c r="E86" s="27">
        <f>'ОБЩИЙ ПРАЙС'!F337</f>
        <v>4</v>
      </c>
      <c r="F86" s="346">
        <f>'ОБЩИЙ ПРАЙС'!G337</f>
        <v>19.21</v>
      </c>
      <c r="G86" s="108">
        <f>'ОБЩИЙ ПРАЙС'!H337</f>
        <v>10</v>
      </c>
      <c r="H86" s="348">
        <f>'ОБЩИЙ ПРАЙС'!I337</f>
        <v>21.131</v>
      </c>
      <c r="I86" s="397"/>
      <c r="J86" s="397"/>
      <c r="K86" s="340"/>
      <c r="L86" s="336"/>
      <c r="M86" s="341"/>
      <c r="N86" s="398"/>
      <c r="O86" s="337"/>
      <c r="P86" s="398"/>
      <c r="Q86" s="397"/>
      <c r="R86" s="397"/>
      <c r="S86" s="340"/>
      <c r="T86" s="336"/>
      <c r="U86" s="341"/>
      <c r="V86" s="398"/>
      <c r="W86" s="337"/>
      <c r="X86" s="398"/>
      <c r="Y86" s="397"/>
      <c r="Z86" s="397"/>
      <c r="AA86" s="340"/>
      <c r="AB86" s="336"/>
      <c r="AC86" s="341"/>
      <c r="AD86" s="398"/>
      <c r="AE86" s="337"/>
      <c r="AF86" s="398"/>
      <c r="AG86" s="397"/>
      <c r="AH86" s="397"/>
      <c r="AI86" s="340"/>
      <c r="AJ86" s="336"/>
      <c r="AK86" s="341"/>
      <c r="AL86" s="398"/>
      <c r="AM86" s="337"/>
      <c r="AN86" s="398"/>
      <c r="AO86" s="397"/>
      <c r="AP86" s="397"/>
      <c r="AQ86" s="340"/>
      <c r="AR86" s="336"/>
      <c r="AS86" s="341"/>
      <c r="AT86" s="398"/>
      <c r="AU86" s="337"/>
      <c r="AV86" s="398"/>
      <c r="AW86" s="397"/>
      <c r="AX86" s="397"/>
      <c r="AY86" s="340"/>
      <c r="AZ86" s="336"/>
      <c r="BA86" s="341"/>
      <c r="BB86" s="398"/>
      <c r="BC86" s="337"/>
      <c r="BD86" s="398"/>
      <c r="BE86" s="397"/>
      <c r="BF86" s="397"/>
      <c r="BG86" s="340"/>
      <c r="BH86" s="336"/>
      <c r="BI86" s="341"/>
      <c r="BJ86" s="398"/>
      <c r="BK86" s="337"/>
      <c r="BL86" s="398"/>
      <c r="BM86" s="397"/>
      <c r="BN86" s="397"/>
      <c r="BO86" s="340"/>
      <c r="BP86" s="336"/>
      <c r="BQ86" s="341"/>
      <c r="BR86" s="398"/>
      <c r="BS86" s="337"/>
      <c r="BT86" s="398"/>
      <c r="BU86" s="397"/>
      <c r="BV86" s="397"/>
      <c r="BW86" s="340"/>
      <c r="BX86" s="336"/>
      <c r="BY86" s="341"/>
      <c r="BZ86" s="398"/>
      <c r="CA86" s="337"/>
      <c r="CB86" s="398"/>
      <c r="CC86" s="397"/>
      <c r="CD86" s="397"/>
      <c r="CE86" s="340"/>
      <c r="CF86" s="336"/>
      <c r="CG86" s="341"/>
      <c r="CH86" s="398"/>
      <c r="CI86" s="337"/>
      <c r="CJ86" s="398"/>
      <c r="CK86" s="397"/>
      <c r="CL86" s="397"/>
      <c r="CM86" s="340"/>
      <c r="CN86" s="336"/>
      <c r="CO86" s="341"/>
      <c r="CP86" s="398"/>
      <c r="CQ86" s="337"/>
      <c r="CR86" s="398"/>
      <c r="CS86" s="397"/>
      <c r="CT86" s="397"/>
      <c r="CU86" s="340"/>
      <c r="CV86" s="336"/>
      <c r="CW86" s="341"/>
      <c r="CX86" s="398"/>
      <c r="CY86" s="337"/>
      <c r="CZ86" s="398"/>
      <c r="DA86" s="397"/>
      <c r="DB86" s="397"/>
      <c r="DC86" s="340"/>
      <c r="DD86" s="336"/>
      <c r="DE86" s="341"/>
      <c r="DF86" s="398"/>
      <c r="DG86" s="337"/>
      <c r="DH86" s="398"/>
      <c r="DI86" s="397"/>
      <c r="DJ86" s="397"/>
      <c r="DK86" s="340"/>
      <c r="DL86" s="336"/>
      <c r="DM86" s="341"/>
      <c r="DN86" s="398"/>
      <c r="DO86" s="337"/>
      <c r="DP86" s="398"/>
      <c r="DQ86" s="397"/>
      <c r="DR86" s="397"/>
      <c r="DS86" s="340"/>
      <c r="DT86" s="336"/>
      <c r="DU86" s="341"/>
      <c r="DV86" s="398"/>
      <c r="DW86" s="337"/>
      <c r="DX86" s="398"/>
      <c r="DY86" s="397"/>
      <c r="DZ86" s="397"/>
      <c r="EA86" s="340"/>
      <c r="EB86" s="336"/>
      <c r="EC86" s="341"/>
      <c r="ED86" s="398"/>
      <c r="EE86" s="337"/>
      <c r="EF86" s="398"/>
      <c r="EG86" s="397"/>
      <c r="EH86" s="397"/>
      <c r="EI86" s="340"/>
      <c r="EJ86" s="336"/>
      <c r="EK86" s="341"/>
      <c r="EL86" s="398"/>
      <c r="EM86" s="337"/>
      <c r="EN86" s="398"/>
      <c r="EO86" s="397"/>
      <c r="EP86" s="397"/>
      <c r="EQ86" s="340"/>
      <c r="ER86" s="336"/>
      <c r="ES86" s="341"/>
      <c r="ET86" s="398"/>
      <c r="EU86" s="337"/>
      <c r="EV86" s="398"/>
      <c r="EW86" s="397"/>
      <c r="EX86" s="397"/>
      <c r="EY86" s="340"/>
      <c r="EZ86" s="336"/>
      <c r="FA86" s="341"/>
      <c r="FB86" s="398"/>
      <c r="FC86" s="337"/>
      <c r="FD86" s="398"/>
      <c r="FE86" s="397"/>
      <c r="FF86" s="397"/>
      <c r="FG86" s="340"/>
      <c r="FH86" s="336"/>
      <c r="FI86" s="341"/>
      <c r="FJ86" s="398"/>
      <c r="FK86" s="337"/>
      <c r="FL86" s="398"/>
      <c r="FM86" s="397"/>
      <c r="FN86" s="397"/>
      <c r="FO86" s="340"/>
      <c r="FP86" s="336"/>
      <c r="FQ86" s="341"/>
      <c r="FR86" s="398"/>
      <c r="FS86" s="337"/>
      <c r="FT86" s="398"/>
      <c r="FU86" s="397"/>
      <c r="FV86" s="397"/>
      <c r="FW86" s="340"/>
      <c r="FX86" s="336"/>
      <c r="FY86" s="341"/>
      <c r="FZ86" s="398"/>
      <c r="GA86" s="337"/>
      <c r="GB86" s="398"/>
      <c r="GC86" s="397"/>
      <c r="GD86" s="397"/>
      <c r="GE86" s="340"/>
      <c r="GF86" s="336"/>
      <c r="GG86" s="341"/>
      <c r="GH86" s="398"/>
      <c r="GI86" s="337"/>
      <c r="GJ86" s="398"/>
      <c r="GK86" s="397"/>
      <c r="GL86" s="397"/>
      <c r="GM86" s="340"/>
      <c r="GN86" s="336"/>
      <c r="GO86" s="341"/>
      <c r="GP86" s="398"/>
      <c r="GQ86" s="337"/>
      <c r="GR86" s="398"/>
      <c r="GS86" s="397"/>
      <c r="GT86" s="397"/>
      <c r="GU86" s="340"/>
      <c r="GV86" s="336"/>
      <c r="GW86" s="341"/>
      <c r="GX86" s="398"/>
      <c r="GY86" s="337"/>
      <c r="GZ86" s="398"/>
      <c r="HA86" s="397"/>
      <c r="HB86" s="397"/>
      <c r="HC86" s="340"/>
      <c r="HD86" s="336"/>
      <c r="HE86" s="341"/>
      <c r="HF86" s="398"/>
      <c r="HG86" s="337"/>
      <c r="HH86" s="398"/>
      <c r="HI86" s="397"/>
      <c r="HJ86" s="397"/>
      <c r="HK86" s="340"/>
      <c r="HL86" s="336"/>
      <c r="HM86" s="341"/>
      <c r="HN86" s="398"/>
      <c r="HO86" s="337"/>
      <c r="HP86" s="398"/>
      <c r="HQ86" s="397"/>
      <c r="HR86" s="397"/>
      <c r="HS86" s="340"/>
      <c r="HT86" s="336"/>
      <c r="HU86" s="341"/>
      <c r="HV86" s="398"/>
      <c r="HW86" s="337"/>
      <c r="HX86" s="398"/>
      <c r="HY86" s="397"/>
      <c r="HZ86" s="397"/>
      <c r="IA86" s="340"/>
      <c r="IB86" s="336"/>
      <c r="IC86" s="341"/>
      <c r="ID86" s="398"/>
      <c r="IE86" s="337"/>
      <c r="IF86" s="398"/>
      <c r="IG86" s="397"/>
      <c r="IH86" s="397"/>
      <c r="II86" s="340"/>
      <c r="IJ86" s="336"/>
      <c r="IK86" s="341"/>
      <c r="IL86" s="398"/>
      <c r="IM86" s="337"/>
      <c r="IN86" s="398"/>
      <c r="IO86" s="397"/>
      <c r="IP86" s="397"/>
      <c r="IQ86" s="340"/>
      <c r="IR86" s="336"/>
      <c r="IS86" s="341"/>
      <c r="IT86" s="398"/>
      <c r="IU86" s="337"/>
      <c r="IV86" s="398"/>
    </row>
    <row r="87" spans="1:8" ht="21" customHeight="1" hidden="1">
      <c r="A87" s="75" t="str">
        <f>'ОБЩИЙ ПРАЙС'!A338</f>
        <v>Сыр Креметте Professional, 1уп/2кг</v>
      </c>
      <c r="B87" s="128" t="str">
        <f>'ОБЩИЙ ПРАЙС'!C338</f>
        <v>Cremette</v>
      </c>
      <c r="C87" s="18" t="str">
        <f>'ОБЩИЙ ПРАЙС'!D338</f>
        <v>Беларусь</v>
      </c>
      <c r="D87" s="19" t="str">
        <f>'ОБЩИЙ ПРАЙС'!E338</f>
        <v>шт</v>
      </c>
      <c r="E87" s="27" t="str">
        <f>'ОБЩИЙ ПРАЙС'!F338</f>
        <v>4/3</v>
      </c>
      <c r="F87" s="346">
        <f>'ОБЩИЙ ПРАЙС'!G338</f>
        <v>26.88</v>
      </c>
      <c r="G87" s="108">
        <f>'ОБЩИЙ ПРАЙС'!H338</f>
        <v>10</v>
      </c>
      <c r="H87" s="348">
        <f>'ОБЩИЙ ПРАЙС'!I338</f>
        <v>29.567999999999998</v>
      </c>
    </row>
    <row r="88" spans="1:8" ht="21" customHeight="1" hidden="1">
      <c r="A88" s="75" t="str">
        <f>'ОБЩИЙ ПРАЙС'!A339</f>
        <v>Творожный продукт Hochland Cremette Professional твор. 65% 10 кг</v>
      </c>
      <c r="B88" s="128" t="str">
        <f>'ОБЩИЙ ПРАЙС'!C339</f>
        <v>Cremette</v>
      </c>
      <c r="C88" s="18" t="str">
        <f>'ОБЩИЙ ПРАЙС'!D339</f>
        <v>Беларусь</v>
      </c>
      <c r="D88" s="19" t="str">
        <f>'ОБЩИЙ ПРАЙС'!E339</f>
        <v>шт</v>
      </c>
      <c r="E88" s="27">
        <f>'ОБЩИЙ ПРАЙС'!F339</f>
        <v>1</v>
      </c>
      <c r="F88" s="346">
        <f>'ОБЩИЙ ПРАЙС'!G339</f>
        <v>120.41</v>
      </c>
      <c r="G88" s="108">
        <f>'ОБЩИЙ ПРАЙС'!H339</f>
        <v>10</v>
      </c>
      <c r="H88" s="348">
        <f>'ОБЩИЙ ПРАЙС'!I339</f>
        <v>132.451</v>
      </c>
    </row>
    <row r="89" spans="1:8" ht="21" customHeight="1">
      <c r="A89" s="75" t="str">
        <f>'ОБЩИЙ ПРАЙС'!A340</f>
        <v>Сыр мягкий "Кремчиз" с м.д.ж. в с.в. 70%, 2250 г.</v>
      </c>
      <c r="B89" s="128" t="str">
        <f>'ОБЩИЙ ПРАЙС'!C340</f>
        <v>Cooking</v>
      </c>
      <c r="C89" s="18" t="str">
        <f>'ОБЩИЙ ПРАЙС'!D340</f>
        <v>Беларусь</v>
      </c>
      <c r="D89" s="19" t="str">
        <f>'ОБЩИЙ ПРАЙС'!E340</f>
        <v>шт</v>
      </c>
      <c r="E89" s="27" t="str">
        <f>'ОБЩИЙ ПРАЙС'!F340</f>
        <v>4</v>
      </c>
      <c r="F89" s="346">
        <f>'ОБЩИЙ ПРАЙС'!G340</f>
        <v>21.61</v>
      </c>
      <c r="G89" s="108">
        <f>'ОБЩИЙ ПРАЙС'!H340</f>
        <v>10</v>
      </c>
      <c r="H89" s="348">
        <f>'ОБЩИЙ ПРАЙС'!I340</f>
        <v>23.771</v>
      </c>
    </row>
    <row r="90" spans="1:8" ht="21" customHeight="1">
      <c r="A90" s="75" t="str">
        <f>'ОБЩИЙ ПРАЙС'!A341</f>
        <v>Сыр мягкий "Кремчиз" с м.д.ж. в с.в. 70%,  5500г</v>
      </c>
      <c r="B90" s="128" t="str">
        <f>'ОБЩИЙ ПРАЙС'!C341</f>
        <v>Cooкing</v>
      </c>
      <c r="C90" s="18" t="str">
        <f>'ОБЩИЙ ПРАЙС'!D341</f>
        <v>Беларусь</v>
      </c>
      <c r="D90" s="19" t="str">
        <f>'ОБЩИЙ ПРАЙС'!E341</f>
        <v>шт</v>
      </c>
      <c r="E90" s="27" t="str">
        <f>'ОБЩИЙ ПРАЙС'!F341</f>
        <v>1</v>
      </c>
      <c r="F90" s="346">
        <f>'ОБЩИЙ ПРАЙС'!G341</f>
        <v>50.62</v>
      </c>
      <c r="G90" s="108">
        <f>'ОБЩИЙ ПРАЙС'!H341</f>
        <v>10</v>
      </c>
      <c r="H90" s="348">
        <f>'ОБЩИЙ ПРАЙС'!I341</f>
        <v>55.681999999999995</v>
      </c>
    </row>
    <row r="91" spans="1:8" ht="21" customHeight="1">
      <c r="A91" s="128" t="s">
        <v>1312</v>
      </c>
      <c r="B91" s="128" t="s">
        <v>1308</v>
      </c>
      <c r="C91" s="49" t="s">
        <v>52</v>
      </c>
      <c r="D91" s="63" t="s">
        <v>186</v>
      </c>
      <c r="E91" s="417" t="s">
        <v>1311</v>
      </c>
      <c r="F91" s="346">
        <f>'ОБЩИЙ ПРАЙС'!G342</f>
        <v>101.25</v>
      </c>
      <c r="G91" s="51">
        <v>10</v>
      </c>
      <c r="H91" s="349">
        <f t="shared" si="3"/>
        <v>111.375</v>
      </c>
    </row>
    <row r="92" spans="1:8" ht="21" customHeight="1" thickBot="1">
      <c r="A92" s="148" t="s">
        <v>213</v>
      </c>
      <c r="B92" s="128" t="s">
        <v>387</v>
      </c>
      <c r="C92" s="49" t="s">
        <v>52</v>
      </c>
      <c r="D92" s="63" t="s">
        <v>44</v>
      </c>
      <c r="E92" s="63">
        <v>6</v>
      </c>
      <c r="F92" s="346">
        <f>'ОБЩИЙ ПРАЙС'!G343</f>
        <v>5.12</v>
      </c>
      <c r="G92" s="51">
        <v>10</v>
      </c>
      <c r="H92" s="346">
        <f t="shared" si="3"/>
        <v>5.632</v>
      </c>
    </row>
    <row r="93" spans="1:8" ht="21" customHeight="1" hidden="1">
      <c r="A93" s="418" t="s">
        <v>880</v>
      </c>
      <c r="B93" s="419" t="s">
        <v>389</v>
      </c>
      <c r="C93" s="269" t="s">
        <v>31</v>
      </c>
      <c r="D93" s="270" t="s">
        <v>44</v>
      </c>
      <c r="E93" s="270">
        <v>4</v>
      </c>
      <c r="F93" s="377">
        <f>'ОБЩИЙ ПРАЙС'!G344</f>
        <v>15.06</v>
      </c>
      <c r="G93" s="333">
        <v>10</v>
      </c>
      <c r="H93" s="377">
        <f t="shared" si="3"/>
        <v>16.566</v>
      </c>
    </row>
    <row r="94" spans="1:8" ht="19.5" hidden="1" thickBot="1">
      <c r="A94" s="136" t="s">
        <v>1014</v>
      </c>
      <c r="B94" s="137"/>
      <c r="C94" s="137"/>
      <c r="D94" s="137"/>
      <c r="E94" s="137"/>
      <c r="F94" s="137"/>
      <c r="G94" s="137"/>
      <c r="H94" s="149"/>
    </row>
    <row r="95" spans="1:8" ht="18.75">
      <c r="A95" s="143" t="str">
        <f>'ОБЩИЙ ПРАЙС'!A345</f>
        <v>Продукт соевый</v>
      </c>
      <c r="B95" s="144"/>
      <c r="C95" s="144"/>
      <c r="D95" s="144"/>
      <c r="E95" s="144"/>
      <c r="F95" s="144"/>
      <c r="G95" s="144"/>
      <c r="H95" s="470"/>
    </row>
    <row r="96" spans="1:8" ht="21" customHeight="1">
      <c r="A96" s="100" t="s">
        <v>1095</v>
      </c>
      <c r="B96" s="100"/>
      <c r="C96" s="18" t="s">
        <v>861</v>
      </c>
      <c r="D96" s="19" t="s">
        <v>44</v>
      </c>
      <c r="E96" s="27">
        <v>12</v>
      </c>
      <c r="F96" s="366">
        <f>'ОБЩИЙ ПРАЙС'!G346</f>
        <v>5.4</v>
      </c>
      <c r="G96" s="21">
        <v>20</v>
      </c>
      <c r="H96" s="823">
        <f>F96+F96*G96/100</f>
        <v>6.48</v>
      </c>
    </row>
    <row r="97" spans="1:8" ht="21" customHeight="1" hidden="1">
      <c r="A97" s="100" t="s">
        <v>1036</v>
      </c>
      <c r="B97" s="80" t="s">
        <v>464</v>
      </c>
      <c r="C97" s="29" t="s">
        <v>46</v>
      </c>
      <c r="D97" s="18" t="s">
        <v>44</v>
      </c>
      <c r="E97" s="19">
        <v>12</v>
      </c>
      <c r="F97" s="822">
        <f>'ОБЩИЙ ПРАЙС'!G346</f>
        <v>5.4</v>
      </c>
      <c r="G97" s="21">
        <v>20</v>
      </c>
      <c r="H97" s="823">
        <f>F97+F97*G97/100</f>
        <v>6.48</v>
      </c>
    </row>
    <row r="98" spans="1:8" ht="21" customHeight="1">
      <c r="A98" s="100" t="str">
        <f>'ОБЩИЙ ПРАЙС'!A347</f>
        <v>Продукт соевый Тофу Mori-nu TOFU, 1уп/ 349 г</v>
      </c>
      <c r="B98" s="80" t="str">
        <f>'ОБЩИЙ ПРАЙС'!C347</f>
        <v>Mori-Nu</v>
      </c>
      <c r="C98" s="29" t="str">
        <f>'ОБЩИЙ ПРАЙС'!D347</f>
        <v>США</v>
      </c>
      <c r="D98" s="29" t="str">
        <f>'ОБЩИЙ ПРАЙС'!E347</f>
        <v>шт.</v>
      </c>
      <c r="E98" s="29">
        <f>'ОБЩИЙ ПРАЙС'!F347</f>
        <v>12</v>
      </c>
      <c r="F98" s="822">
        <f>'ОБЩИЙ ПРАЙС'!G347</f>
        <v>3.83</v>
      </c>
      <c r="G98" s="29">
        <f>'ОБЩИЙ ПРАЙС'!H347</f>
        <v>20</v>
      </c>
      <c r="H98" s="824">
        <f>'ОБЩИЙ ПРАЙС'!I347</f>
        <v>4.596</v>
      </c>
    </row>
    <row r="99" spans="1:8" ht="21" customHeight="1" thickBot="1">
      <c r="A99" s="140" t="s">
        <v>706</v>
      </c>
      <c r="B99" s="141"/>
      <c r="C99" s="141"/>
      <c r="D99" s="141"/>
      <c r="E99" s="141"/>
      <c r="F99" s="141"/>
      <c r="G99" s="141"/>
      <c r="H99" s="430"/>
    </row>
    <row r="100" spans="1:8" ht="39" customHeight="1" hidden="1">
      <c r="A100" s="54" t="s">
        <v>467</v>
      </c>
      <c r="B100" s="132" t="s">
        <v>475</v>
      </c>
      <c r="C100" s="55" t="s">
        <v>66</v>
      </c>
      <c r="D100" s="56" t="s">
        <v>44</v>
      </c>
      <c r="E100" s="56">
        <v>12</v>
      </c>
      <c r="F100" s="358">
        <f>'ОБЩИЙ ПРАЙС'!G349</f>
        <v>9.78</v>
      </c>
      <c r="G100" s="37">
        <v>10</v>
      </c>
      <c r="H100" s="360">
        <f>F100*1.1</f>
        <v>10.758000000000001</v>
      </c>
    </row>
    <row r="101" spans="1:8" ht="39" customHeight="1">
      <c r="A101" s="53" t="s">
        <v>836</v>
      </c>
      <c r="B101" s="124" t="s">
        <v>837</v>
      </c>
      <c r="C101" s="22" t="s">
        <v>52</v>
      </c>
      <c r="D101" s="19" t="s">
        <v>44</v>
      </c>
      <c r="E101" s="19">
        <v>12</v>
      </c>
      <c r="F101" s="345">
        <f>'ОБЩИЙ ПРАЙС'!G350</f>
        <v>6.69</v>
      </c>
      <c r="G101" s="21">
        <v>10</v>
      </c>
      <c r="H101" s="348">
        <f>F101*1.1</f>
        <v>7.359000000000001</v>
      </c>
    </row>
    <row r="102" spans="1:8" ht="32.25" customHeight="1" hidden="1">
      <c r="A102" s="73" t="s">
        <v>289</v>
      </c>
      <c r="B102" s="126" t="s">
        <v>392</v>
      </c>
      <c r="C102" s="74" t="s">
        <v>31</v>
      </c>
      <c r="D102" s="66" t="s">
        <v>44</v>
      </c>
      <c r="E102" s="66">
        <v>12</v>
      </c>
      <c r="F102" s="345">
        <f>'ОБЩИЙ ПРАЙС'!G351</f>
        <v>12.63</v>
      </c>
      <c r="G102" s="67">
        <v>10</v>
      </c>
      <c r="H102" s="367">
        <f>F102*1.1</f>
        <v>13.893000000000002</v>
      </c>
    </row>
    <row r="103" spans="1:8" ht="32.25" customHeight="1">
      <c r="A103" s="73" t="str">
        <f>'ОБЩИЙ ПРАЙС'!A352</f>
        <v>СЛИВКИ 34% 1л, Галактика</v>
      </c>
      <c r="B103" s="126" t="str">
        <f>'ОБЩИЙ ПРАЙС'!C352</f>
        <v>Галактика</v>
      </c>
      <c r="C103" s="74" t="str">
        <f>'ОБЩИЙ ПРАЙС'!D352</f>
        <v>РФ</v>
      </c>
      <c r="D103" s="66" t="str">
        <f>'ОБЩИЙ ПРАЙС'!E352</f>
        <v>шт.</v>
      </c>
      <c r="E103" s="66">
        <f>'ОБЩИЙ ПРАЙС'!F352</f>
        <v>12</v>
      </c>
      <c r="F103" s="345">
        <f>'ОБЩИЙ ПРАЙС'!G352</f>
        <v>12.63</v>
      </c>
      <c r="G103" s="67">
        <f>'ОБЩИЙ ПРАЙС'!H352</f>
        <v>10</v>
      </c>
      <c r="H103" s="367">
        <f>'ОБЩИЙ ПРАЙС'!I352</f>
        <v>13.893000000000002</v>
      </c>
    </row>
    <row r="104" spans="1:8" ht="37.5" customHeight="1">
      <c r="A104" s="73" t="s">
        <v>697</v>
      </c>
      <c r="B104" s="126" t="s">
        <v>689</v>
      </c>
      <c r="C104" s="74" t="s">
        <v>31</v>
      </c>
      <c r="D104" s="66" t="s">
        <v>44</v>
      </c>
      <c r="E104" s="66">
        <v>16</v>
      </c>
      <c r="F104" s="345">
        <f>'ОБЩИЙ ПРАЙС'!G353</f>
        <v>3.62</v>
      </c>
      <c r="G104" s="67">
        <v>10</v>
      </c>
      <c r="H104" s="367">
        <f>F104+F104*G104/100</f>
        <v>3.982</v>
      </c>
    </row>
    <row r="105" spans="1:8" ht="37.5" customHeight="1">
      <c r="A105" s="73" t="str">
        <f>'ОБЩИЙ ПРАЙС'!A354</f>
        <v>Сливки питьевые ультрапастеризованные, м. д. жира 20 %, 200 г</v>
      </c>
      <c r="B105" s="126"/>
      <c r="C105" s="74" t="str">
        <f>'ОБЩИЙ ПРАЙС'!D354</f>
        <v>РБ</v>
      </c>
      <c r="D105" s="74" t="str">
        <f>'ОБЩИЙ ПРАЙС'!E354</f>
        <v>шт.</v>
      </c>
      <c r="E105" s="74">
        <f>'ОБЩИЙ ПРАЙС'!F354</f>
        <v>24</v>
      </c>
      <c r="F105" s="719">
        <f>'ОБЩИЙ ПРАЙС'!G354</f>
        <v>1.04</v>
      </c>
      <c r="G105" s="74">
        <f>'ОБЩИЙ ПРАЙС'!H354</f>
        <v>10</v>
      </c>
      <c r="H105" s="720">
        <f>'ОБЩИЙ ПРАЙС'!I354</f>
        <v>1.1440000000000001</v>
      </c>
    </row>
    <row r="106" spans="1:8" ht="37.5" customHeight="1">
      <c r="A106" s="73" t="str">
        <f>'ОБЩИЙ ПРАЙС'!A355</f>
        <v>Молоко безлактозное Арла Натура UHT м.д.жира 1,5% 1л</v>
      </c>
      <c r="B106" s="126" t="s">
        <v>689</v>
      </c>
      <c r="C106" s="74" t="str">
        <f>'ОБЩИЙ ПРАЙС'!D355</f>
        <v>Дания</v>
      </c>
      <c r="D106" s="74" t="str">
        <f>'ОБЩИЙ ПРАЙС'!E355</f>
        <v>шт.</v>
      </c>
      <c r="E106" s="74">
        <f>'ОБЩИЙ ПРАЙС'!F355</f>
        <v>12</v>
      </c>
      <c r="F106" s="74">
        <f>'ОБЩИЙ ПРАЙС'!G355</f>
        <v>5.38</v>
      </c>
      <c r="G106" s="74">
        <f>'ОБЩИЙ ПРАЙС'!H355</f>
        <v>10</v>
      </c>
      <c r="H106" s="74">
        <f>'ОБЩИЙ ПРАЙС'!I355</f>
        <v>5.918</v>
      </c>
    </row>
    <row r="107" spans="1:8" ht="37.5" customHeight="1">
      <c r="A107" s="73" t="str">
        <f>'ОБЩИЙ ПРАЙС'!A356</f>
        <v>Молоко питьевое ультрапастеризованное массовой долей жира 3,2 %, 950 мл упаковка BRIK ASEPTIC SQ,Беларусь</v>
      </c>
      <c r="B107" s="126" t="str">
        <f>'ОБЩИЙ ПРАЙС'!C356</f>
        <v>ПРОСТОКВАШИНО</v>
      </c>
      <c r="C107" s="74" t="str">
        <f>'ОБЩИЙ ПРАЙС'!D356</f>
        <v>Беларусь</v>
      </c>
      <c r="D107" s="74" t="str">
        <f>'ОБЩИЙ ПРАЙС'!E356</f>
        <v>шт.</v>
      </c>
      <c r="E107" s="74">
        <f>'ОБЩИЙ ПРАЙС'!F356</f>
        <v>12</v>
      </c>
      <c r="F107" s="719">
        <f>'ОБЩИЙ ПРАЙС'!G356</f>
        <v>1.42</v>
      </c>
      <c r="G107" s="74">
        <f>'ОБЩИЙ ПРАЙС'!H356</f>
        <v>10</v>
      </c>
      <c r="H107" s="719">
        <f>'ОБЩИЙ ПРАЙС'!I356</f>
        <v>1.562</v>
      </c>
    </row>
    <row r="108" spans="1:8" ht="37.5" customHeight="1" hidden="1">
      <c r="A108" s="73" t="str">
        <f>'ОБЩИЙ ПРАЙС'!A357</f>
        <v>Молоко питьевое ультрапастеризованное массовой долей жира 1,5 %, 950 мл упаковка BRIK ASEPTIC SQ</v>
      </c>
      <c r="B108" s="126" t="str">
        <f>'ОБЩИЙ ПРАЙС'!C357</f>
        <v>ПРОСТОКВАШИНО</v>
      </c>
      <c r="C108" s="74" t="str">
        <f>'ОБЩИЙ ПРАЙС'!D357</f>
        <v>Беларусь</v>
      </c>
      <c r="D108" s="74" t="str">
        <f>'ОБЩИЙ ПРАЙС'!E357</f>
        <v>шт</v>
      </c>
      <c r="E108" s="74">
        <f>'ОБЩИЙ ПРАЙС'!F357</f>
        <v>12</v>
      </c>
      <c r="F108" s="719">
        <f>'ОБЩИЙ ПРАЙС'!G357</f>
        <v>1.28</v>
      </c>
      <c r="G108" s="74">
        <f>'ОБЩИЙ ПРАЙС'!H357</f>
        <v>10</v>
      </c>
      <c r="H108" s="719">
        <f>'ОБЩИЙ ПРАЙС'!I357</f>
        <v>1.4080000000000001</v>
      </c>
    </row>
    <row r="109" spans="1:8" ht="24" customHeight="1" thickBot="1">
      <c r="A109" s="145" t="s">
        <v>1394</v>
      </c>
      <c r="B109" s="146"/>
      <c r="C109" s="146"/>
      <c r="D109" s="146"/>
      <c r="E109" s="146"/>
      <c r="F109" s="146"/>
      <c r="G109" s="146"/>
      <c r="H109" s="472"/>
    </row>
    <row r="110" spans="1:8" ht="37.5" customHeight="1">
      <c r="A110" s="917" t="str">
        <f>'ОБЩИЙ ПРАЙС'!A359</f>
        <v>Молочный кофейный  напиток Starbucks® Doubleshot Espresso, м.д. жира 2.6%, 0.2л</v>
      </c>
      <c r="B110" s="878" t="str">
        <f>'ОБЩИЙ ПРАЙС'!C359</f>
        <v>Starbucks</v>
      </c>
      <c r="C110" s="879" t="str">
        <f>'ОБЩИЙ ПРАЙС'!D359</f>
        <v>Дания</v>
      </c>
      <c r="D110" s="880" t="str">
        <f>'ОБЩИЙ ПРАЙС'!E359</f>
        <v>шт.</v>
      </c>
      <c r="E110" s="918">
        <f>'ОБЩИЙ ПРАЙС'!F359</f>
        <v>12</v>
      </c>
      <c r="F110" s="881">
        <f>'ОБЩИЙ ПРАЙС'!G359</f>
        <v>3.54</v>
      </c>
      <c r="G110" s="882">
        <f>'ОБЩИЙ ПРАЙС'!H359</f>
        <v>20</v>
      </c>
      <c r="H110" s="883">
        <f>'ОБЩИЙ ПРАЙС'!I359</f>
        <v>4.248</v>
      </c>
    </row>
    <row r="111" spans="1:8" ht="36.75" customHeight="1">
      <c r="A111" s="919" t="str">
        <f>'ОБЩИЙ ПРАЙС'!A360</f>
        <v>Молочный кофейный  напиток Starbucks® Doubleshot Espresso без сахара, м.д. жира 2.6%, 0.2л</v>
      </c>
      <c r="B111" s="886" t="str">
        <f>'ОБЩИЙ ПРАЙС'!C360</f>
        <v>Starbucks</v>
      </c>
      <c r="C111" s="887" t="str">
        <f>'ОБЩИЙ ПРАЙС'!D360</f>
        <v>Дания</v>
      </c>
      <c r="D111" s="888" t="str">
        <f>'ОБЩИЙ ПРАЙС'!E360</f>
        <v>шт.</v>
      </c>
      <c r="E111" s="892">
        <f>'ОБЩИЙ ПРАЙС'!F360</f>
        <v>12</v>
      </c>
      <c r="F111" s="889">
        <f>'ОБЩИЙ ПРАЙС'!G360</f>
        <v>3.54</v>
      </c>
      <c r="G111" s="890">
        <f>'ОБЩИЙ ПРАЙС'!H360</f>
        <v>20</v>
      </c>
      <c r="H111" s="891">
        <f>'ОБЩИЙ ПРАЙС'!I360</f>
        <v>4.248</v>
      </c>
    </row>
    <row r="112" spans="1:8" ht="24" customHeight="1">
      <c r="A112" s="919" t="str">
        <f>'ОБЩИЙ ПРАЙС'!A361</f>
        <v>Молочный кофейный  напиток Starbucks® Doubleshot Espresso, м.д. жира 0% Black, 0.2л</v>
      </c>
      <c r="B112" s="886" t="str">
        <f>'ОБЩИЙ ПРАЙС'!C361</f>
        <v>Starbucks</v>
      </c>
      <c r="C112" s="887" t="str">
        <f>'ОБЩИЙ ПРАЙС'!D361</f>
        <v>Дания</v>
      </c>
      <c r="D112" s="888" t="str">
        <f>'ОБЩИЙ ПРАЙС'!E361</f>
        <v>шт.</v>
      </c>
      <c r="E112" s="892">
        <f>'ОБЩИЙ ПРАЙС'!F361</f>
        <v>12</v>
      </c>
      <c r="F112" s="889">
        <f>'ОБЩИЙ ПРАЙС'!G361</f>
        <v>3.54</v>
      </c>
      <c r="G112" s="890">
        <f>'ОБЩИЙ ПРАЙС'!H361</f>
        <v>20</v>
      </c>
      <c r="H112" s="891">
        <f>'ОБЩИЙ ПРАЙС'!I361</f>
        <v>4.248</v>
      </c>
    </row>
    <row r="113" spans="1:8" ht="37.5" customHeight="1">
      <c r="A113" s="920" t="str">
        <f>'ОБЩИЙ ПРАЙС'!A362</f>
        <v>Молочный кофейный напиток Starbucks® Caffe Latte, м.д жира  2.6%, 0.22л</v>
      </c>
      <c r="B113" s="100" t="str">
        <f>'ОБЩИЙ ПРАЙС'!C362</f>
        <v>Starbucks</v>
      </c>
      <c r="C113" s="18" t="str">
        <f>'ОБЩИЙ ПРАЙС'!D362</f>
        <v>Дания</v>
      </c>
      <c r="D113" s="19" t="str">
        <f>'ОБЩИЙ ПРАЙС'!E362</f>
        <v>шт.</v>
      </c>
      <c r="E113" s="119">
        <f>'ОБЩИЙ ПРАЙС'!F362</f>
        <v>10</v>
      </c>
      <c r="F113" s="343">
        <f>'ОБЩИЙ ПРАЙС'!G362</f>
        <v>4.16</v>
      </c>
      <c r="G113" s="21">
        <f>'ОБЩИЙ ПРАЙС'!H362</f>
        <v>20</v>
      </c>
      <c r="H113" s="348">
        <f>'ОБЩИЙ ПРАЙС'!I362</f>
        <v>4.992</v>
      </c>
    </row>
    <row r="114" spans="1:8" ht="37.5" customHeight="1">
      <c r="A114" s="17" t="str">
        <f>'ОБЩИЙ ПРАЙС'!A363</f>
        <v>Молочный кофейный напиток Starbucks® Caramel Macchiato, м.д.жира 1.6%, 0.22л</v>
      </c>
      <c r="B114" s="100" t="str">
        <f>'ОБЩИЙ ПРАЙС'!C363</f>
        <v>Starbucks</v>
      </c>
      <c r="C114" s="18" t="str">
        <f>'ОБЩИЙ ПРАЙС'!D363</f>
        <v>Дания</v>
      </c>
      <c r="D114" s="19" t="str">
        <f>'ОБЩИЙ ПРАЙС'!E363</f>
        <v>шт.</v>
      </c>
      <c r="E114" s="119">
        <f>'ОБЩИЙ ПРАЙС'!F363</f>
        <v>10</v>
      </c>
      <c r="F114" s="343">
        <f>'ОБЩИЙ ПРАЙС'!G363</f>
        <v>4.16</v>
      </c>
      <c r="G114" s="21">
        <f>'ОБЩИЙ ПРАЙС'!H363</f>
        <v>20</v>
      </c>
      <c r="H114" s="348">
        <f>'ОБЩИЙ ПРАЙС'!I363</f>
        <v>4.992</v>
      </c>
    </row>
    <row r="115" spans="1:8" ht="37.5" customHeight="1">
      <c r="A115" s="17" t="str">
        <f>'ОБЩИЙ ПРАЙС'!A364</f>
        <v>Молочный кофейный  напиток Starbucks® Cappuccino, м.д. жира 2.5%, 0.22л</v>
      </c>
      <c r="B115" s="100" t="str">
        <f>'ОБЩИЙ ПРАЙС'!C364</f>
        <v>Starbucks</v>
      </c>
      <c r="C115" s="18" t="str">
        <f>'ОБЩИЙ ПРАЙС'!D364</f>
        <v>Дания</v>
      </c>
      <c r="D115" s="19" t="str">
        <f>'ОБЩИЙ ПРАЙС'!E364</f>
        <v>шт.</v>
      </c>
      <c r="E115" s="119">
        <f>'ОБЩИЙ ПРАЙС'!F364</f>
        <v>10</v>
      </c>
      <c r="F115" s="343">
        <f>'ОБЩИЙ ПРАЙС'!G364</f>
        <v>4.16</v>
      </c>
      <c r="G115" s="21">
        <f>'ОБЩИЙ ПРАЙС'!H364</f>
        <v>20</v>
      </c>
      <c r="H115" s="348">
        <f>'ОБЩИЙ ПРАЙС'!I364</f>
        <v>4.992</v>
      </c>
    </row>
    <row r="116" spans="1:8" ht="37.5" customHeight="1">
      <c r="A116" s="17" t="str">
        <f>'ОБЩИЙ ПРАЙС'!A365</f>
        <v>Молочный кофейный  напиток Starbucks® Frappuccino® Mocha, м.д. жира 1.2%, 0.25л</v>
      </c>
      <c r="B116" s="100" t="str">
        <f>'ОБЩИЙ ПРАЙС'!C365</f>
        <v>Starbucks</v>
      </c>
      <c r="C116" s="18" t="str">
        <f>'ОБЩИЙ ПРАЙС'!D365</f>
        <v>Дания</v>
      </c>
      <c r="D116" s="19" t="str">
        <f>'ОБЩИЙ ПРАЙС'!E365</f>
        <v>шт.</v>
      </c>
      <c r="E116" s="119">
        <f>'ОБЩИЙ ПРАЙС'!F365</f>
        <v>8</v>
      </c>
      <c r="F116" s="343">
        <f>'ОБЩИЙ ПРАЙС'!G365</f>
        <v>4.87</v>
      </c>
      <c r="G116" s="21">
        <f>'ОБЩИЙ ПРАЙС'!H365</f>
        <v>20</v>
      </c>
      <c r="H116" s="348">
        <f>'ОБЩИЙ ПРАЙС'!I365</f>
        <v>5.844</v>
      </c>
    </row>
    <row r="117" spans="1:8" ht="37.5" customHeight="1">
      <c r="A117" s="17" t="str">
        <f>'ОБЩИЙ ПРАЙС'!A366</f>
        <v>Молочный кофейный напиток Starbucks® Frappuccino® Coffee, м.д. жира 1.2%, 0.25л</v>
      </c>
      <c r="B117" s="100" t="str">
        <f>'ОБЩИЙ ПРАЙС'!C366</f>
        <v>Starbucks</v>
      </c>
      <c r="C117" s="18" t="str">
        <f>'ОБЩИЙ ПРАЙС'!D366</f>
        <v>Дания</v>
      </c>
      <c r="D117" s="19" t="str">
        <f>'ОБЩИЙ ПРАЙС'!E366</f>
        <v>шт.</v>
      </c>
      <c r="E117" s="119">
        <f>'ОБЩИЙ ПРАЙС'!F366</f>
        <v>8</v>
      </c>
      <c r="F117" s="343">
        <f>'ОБЩИЙ ПРАЙС'!G366</f>
        <v>4.87</v>
      </c>
      <c r="G117" s="21">
        <f>'ОБЩИЙ ПРАЙС'!H366</f>
        <v>20</v>
      </c>
      <c r="H117" s="348">
        <f>'ОБЩИЙ ПРАЙС'!I366</f>
        <v>5.844</v>
      </c>
    </row>
    <row r="118" spans="1:8" ht="37.5" customHeight="1" thickBot="1">
      <c r="A118" s="71" t="str">
        <f>'ОБЩИЙ ПРАЙС'!A367</f>
        <v>Молочный кофейный  напиток Starbucks® Frappuccino® Caramel, м.д. жира 1.2%, 0.25л</v>
      </c>
      <c r="B118" s="151" t="str">
        <f>'ОБЩИЙ ПРАЙС'!C367</f>
        <v>Starbucks</v>
      </c>
      <c r="C118" s="41" t="str">
        <f>'ОБЩИЙ ПРАЙС'!D367</f>
        <v>Дания</v>
      </c>
      <c r="D118" s="61" t="str">
        <f>'ОБЩИЙ ПРАЙС'!E367</f>
        <v>шт.</v>
      </c>
      <c r="E118" s="921">
        <f>'ОБЩИЙ ПРАЙС'!F367</f>
        <v>8</v>
      </c>
      <c r="F118" s="357">
        <f>'ОБЩИЙ ПРАЙС'!G367</f>
        <v>4.87</v>
      </c>
      <c r="G118" s="43">
        <f>'ОБЩИЙ ПРАЙС'!H367</f>
        <v>20</v>
      </c>
      <c r="H118" s="359">
        <f>'ОБЩИЙ ПРАЙС'!I367</f>
        <v>5.844</v>
      </c>
    </row>
    <row r="119" ht="18">
      <c r="A119" s="14" t="s">
        <v>263</v>
      </c>
    </row>
    <row r="120" ht="18.75">
      <c r="A120" s="15" t="s">
        <v>104</v>
      </c>
    </row>
    <row r="121" ht="18.75">
      <c r="A121" s="15" t="s">
        <v>93</v>
      </c>
    </row>
    <row r="126" ht="18" hidden="1"/>
    <row r="127" ht="39.75" customHeight="1"/>
    <row r="128" ht="39.75" customHeight="1"/>
    <row r="135" ht="18" hidden="1"/>
    <row r="136" ht="27" customHeight="1"/>
    <row r="140" ht="26.25" customHeight="1"/>
    <row r="141" ht="26.25" customHeight="1"/>
    <row r="142" ht="26.25" customHeight="1"/>
    <row r="144" ht="31.5" customHeight="1"/>
    <row r="145" ht="31.5" customHeight="1"/>
    <row r="146" ht="31.5" customHeight="1"/>
    <row r="147" ht="33.75" customHeight="1"/>
    <row r="148" ht="18" hidden="1"/>
    <row r="149" ht="18" hidden="1"/>
    <row r="150" ht="26.25" customHeight="1" hidden="1"/>
    <row r="151" ht="24" customHeight="1" hidden="1"/>
    <row r="152" ht="18" hidden="1"/>
    <row r="153" ht="20.25" customHeight="1" hidden="1" thickBot="1"/>
    <row r="154" ht="20.25" customHeight="1"/>
    <row r="155" ht="18.75" customHeight="1" hidden="1"/>
    <row r="156" ht="20.25" customHeight="1"/>
    <row r="157" ht="18" customHeight="1" hidden="1"/>
    <row r="158" ht="18" customHeight="1" hidden="1"/>
    <row r="159" ht="17.25" customHeight="1" hidden="1"/>
    <row r="160" ht="18" hidden="1"/>
    <row r="161" ht="18" customHeight="1" hidden="1"/>
    <row r="162" ht="19.5" customHeight="1" hidden="1" thickBot="1"/>
    <row r="163" ht="18" hidden="1"/>
    <row r="165" ht="25.5" customHeight="1"/>
    <row r="185" ht="20.25" customHeight="1"/>
    <row r="205" ht="18" customHeight="1"/>
    <row r="207" ht="18" customHeight="1"/>
    <row r="213" ht="18" customHeight="1"/>
    <row r="214" ht="18" customHeight="1"/>
    <row r="219" ht="18" customHeight="1"/>
    <row r="222" ht="18" customHeight="1"/>
    <row r="223" ht="18" hidden="1"/>
    <row r="224" ht="18" customHeight="1" hidden="1"/>
    <row r="225" ht="18" customHeight="1" hidden="1"/>
    <row r="226" ht="18" customHeight="1" hidden="1"/>
    <row r="229" ht="18" customHeight="1"/>
    <row r="233" ht="18" customHeight="1"/>
    <row r="235" ht="18" customHeight="1"/>
    <row r="238" ht="18" customHeight="1" hidden="1"/>
    <row r="239" ht="18" customHeight="1"/>
    <row r="242" ht="18" customHeight="1"/>
    <row r="243" ht="18" hidden="1"/>
    <row r="244" ht="18" customHeight="1" hidden="1"/>
    <row r="247" ht="18" hidden="1"/>
    <row r="251" ht="18" customHeight="1" hidden="1"/>
    <row r="252" ht="18" hidden="1"/>
    <row r="254" ht="18" customHeight="1" hidden="1"/>
    <row r="255" ht="18" customHeight="1"/>
    <row r="263" ht="18" hidden="1"/>
    <row r="264" ht="18" hidden="1"/>
    <row r="265" ht="18" hidden="1"/>
    <row r="266" ht="18" hidden="1"/>
    <row r="268" ht="18" hidden="1"/>
    <row r="269" ht="18" hidden="1"/>
    <row r="270" ht="18" hidden="1"/>
    <row r="271" ht="18" hidden="1"/>
    <row r="272" ht="18" hidden="1"/>
    <row r="273" ht="18" hidden="1"/>
    <row r="274" ht="18" hidden="1"/>
    <row r="275" ht="18" hidden="1"/>
    <row r="276" ht="18" hidden="1"/>
    <row r="277" ht="18" hidden="1"/>
    <row r="280" ht="18" hidden="1"/>
    <row r="281" ht="18" hidden="1"/>
    <row r="283" ht="18" hidden="1"/>
    <row r="284" ht="18" hidden="1"/>
    <row r="285" ht="18" hidden="1"/>
    <row r="287" ht="15" customHeight="1" hidden="1" thickBot="1"/>
    <row r="288" ht="15" customHeight="1"/>
    <row r="290" ht="15.75" customHeight="1"/>
    <row r="294" ht="18" hidden="1"/>
    <row r="296" ht="18" hidden="1"/>
    <row r="297" ht="18" hidden="1"/>
    <row r="299" ht="18" hidden="1"/>
    <row r="300" ht="18.75" customHeight="1"/>
    <row r="301" ht="18" hidden="1"/>
    <row r="304" ht="18" hidden="1"/>
    <row r="305" ht="18" hidden="1"/>
    <row r="306" ht="18" hidden="1"/>
    <row r="307" ht="18" hidden="1"/>
    <row r="308" ht="18" hidden="1"/>
    <row r="311" ht="18" hidden="1"/>
    <row r="312" ht="18" hidden="1"/>
    <row r="316" ht="18" hidden="1"/>
    <row r="317" ht="18" hidden="1"/>
    <row r="318" ht="18" hidden="1"/>
    <row r="320" ht="18" hidden="1"/>
    <row r="321" ht="18" hidden="1"/>
    <row r="322" ht="18" hidden="1"/>
    <row r="323" ht="18" hidden="1"/>
    <row r="361" ht="30" customHeight="1"/>
  </sheetData>
  <sheetProtection/>
  <mergeCells count="3">
    <mergeCell ref="A8:H8"/>
    <mergeCell ref="D2:H2"/>
    <mergeCell ref="D4:H4"/>
  </mergeCells>
  <hyperlinks>
    <hyperlink ref="A7" r:id="rId1" display="www.facebook.com/restoracia"/>
    <hyperlink ref="A6" r:id="rId2" display="www.restoracia.by  "/>
  </hyperlink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42" r:id="rId4"/>
  <rowBreaks count="1" manualBreakCount="1">
    <brk id="98" max="7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40"/>
  <sheetViews>
    <sheetView tabSelected="1" view="pageBreakPreview" zoomScale="55" zoomScaleNormal="70" zoomScaleSheetLayoutView="55" zoomScalePageLayoutView="0" workbookViewId="0" topLeftCell="A1">
      <selection activeCell="E41" sqref="E41"/>
    </sheetView>
  </sheetViews>
  <sheetFormatPr defaultColWidth="8.8515625" defaultRowHeight="12.75"/>
  <cols>
    <col min="1" max="1" width="119.57421875" style="1" customWidth="1"/>
    <col min="2" max="2" width="19.8515625" style="2" customWidth="1"/>
    <col min="3" max="3" width="24.28125" style="1" customWidth="1"/>
    <col min="4" max="4" width="8.7109375" style="1" bestFit="1" customWidth="1"/>
    <col min="5" max="5" width="14.140625" style="102" bestFit="1" customWidth="1"/>
    <col min="6" max="6" width="16.00390625" style="1" customWidth="1"/>
    <col min="7" max="7" width="10.421875" style="3" bestFit="1" customWidth="1"/>
    <col min="8" max="8" width="17.140625" style="1" customWidth="1"/>
    <col min="9" max="16384" width="8.8515625" style="1" customWidth="1"/>
  </cols>
  <sheetData>
    <row r="1" spans="1:8" s="101" customFormat="1" ht="18.75">
      <c r="A1" s="95" t="s">
        <v>424</v>
      </c>
      <c r="B1" s="95"/>
      <c r="C1" s="89"/>
      <c r="D1" s="533"/>
      <c r="E1" s="89"/>
      <c r="F1" s="89"/>
      <c r="G1" s="223"/>
      <c r="H1" s="89"/>
    </row>
    <row r="2" spans="1:8" s="101" customFormat="1" ht="18.75">
      <c r="A2" s="95" t="s">
        <v>1010</v>
      </c>
      <c r="B2" s="95"/>
      <c r="C2" s="89"/>
      <c r="D2" s="926"/>
      <c r="E2" s="926"/>
      <c r="F2" s="926"/>
      <c r="G2" s="926"/>
      <c r="H2" s="926"/>
    </row>
    <row r="3" spans="1:8" s="101" customFormat="1" ht="18.75">
      <c r="A3" s="95" t="s">
        <v>638</v>
      </c>
      <c r="B3" s="95"/>
      <c r="E3" s="219"/>
      <c r="F3" s="219"/>
      <c r="G3" s="219"/>
      <c r="H3" s="219"/>
    </row>
    <row r="4" spans="1:8" s="101" customFormat="1" ht="18.75">
      <c r="A4" s="95" t="s">
        <v>849</v>
      </c>
      <c r="B4" s="95"/>
      <c r="C4" s="89"/>
      <c r="D4" s="926"/>
      <c r="E4" s="926"/>
      <c r="F4" s="926"/>
      <c r="G4" s="926"/>
      <c r="H4" s="926"/>
    </row>
    <row r="5" spans="1:3" s="101" customFormat="1" ht="18.75">
      <c r="A5" s="95" t="s">
        <v>873</v>
      </c>
      <c r="B5" s="95"/>
      <c r="C5" s="89"/>
    </row>
    <row r="6" spans="1:8" ht="18.75">
      <c r="A6" s="95" t="s">
        <v>425</v>
      </c>
      <c r="B6" s="95"/>
      <c r="C6" s="107"/>
      <c r="D6" s="89"/>
      <c r="E6" s="89"/>
      <c r="F6" s="90"/>
      <c r="G6" s="89"/>
      <c r="H6" s="90"/>
    </row>
    <row r="7" spans="1:8" ht="18.75">
      <c r="A7" s="95" t="s">
        <v>423</v>
      </c>
      <c r="B7" s="82"/>
      <c r="C7" s="92"/>
      <c r="D7" s="82"/>
      <c r="E7" s="82"/>
      <c r="F7" s="91"/>
      <c r="G7" s="82"/>
      <c r="H7" s="106">
        <f>'ОБЩИЙ ПРАЙС'!I8</f>
        <v>43286</v>
      </c>
    </row>
    <row r="8" spans="1:8" ht="19.5" thickBot="1">
      <c r="A8" s="930" t="s">
        <v>141</v>
      </c>
      <c r="B8" s="930"/>
      <c r="C8" s="930"/>
      <c r="D8" s="930"/>
      <c r="E8" s="930"/>
      <c r="F8" s="930"/>
      <c r="G8" s="930"/>
      <c r="H8" s="930"/>
    </row>
    <row r="9" spans="1:8" ht="45.75" thickBot="1">
      <c r="A9" s="438" t="s">
        <v>35</v>
      </c>
      <c r="B9" s="439" t="s">
        <v>362</v>
      </c>
      <c r="C9" s="440" t="s">
        <v>50</v>
      </c>
      <c r="D9" s="440" t="s">
        <v>428</v>
      </c>
      <c r="E9" s="440" t="s">
        <v>309</v>
      </c>
      <c r="F9" s="441" t="s">
        <v>36</v>
      </c>
      <c r="G9" s="440" t="s">
        <v>427</v>
      </c>
      <c r="H9" s="442" t="s">
        <v>38</v>
      </c>
    </row>
    <row r="10" spans="1:8" ht="28.5" thickBot="1">
      <c r="A10" s="279" t="s">
        <v>140</v>
      </c>
      <c r="B10" s="139"/>
      <c r="C10" s="139"/>
      <c r="D10" s="139"/>
      <c r="E10" s="139"/>
      <c r="F10" s="139"/>
      <c r="G10" s="139"/>
      <c r="H10" s="248"/>
    </row>
    <row r="11" spans="1:8" ht="20.25" customHeight="1" thickBot="1">
      <c r="A11" s="458" t="s">
        <v>143</v>
      </c>
      <c r="B11" s="137"/>
      <c r="C11" s="137"/>
      <c r="D11" s="137"/>
      <c r="E11" s="137"/>
      <c r="F11" s="137"/>
      <c r="G11" s="137"/>
      <c r="H11" s="149"/>
    </row>
    <row r="12" spans="1:8" ht="20.25" customHeight="1" thickBot="1">
      <c r="A12" s="143" t="s">
        <v>1143</v>
      </c>
      <c r="B12" s="778"/>
      <c r="C12" s="144"/>
      <c r="D12" s="144"/>
      <c r="E12" s="144"/>
      <c r="F12" s="144"/>
      <c r="G12" s="144"/>
      <c r="H12" s="144"/>
    </row>
    <row r="13" spans="1:8" ht="20.25" customHeight="1" hidden="1">
      <c r="A13" s="895" t="s">
        <v>1145</v>
      </c>
      <c r="B13" s="567" t="s">
        <v>1144</v>
      </c>
      <c r="C13" s="568" t="s">
        <v>53</v>
      </c>
      <c r="D13" s="499" t="s">
        <v>110</v>
      </c>
      <c r="E13" s="900" t="str">
        <f>'ОБЩИЙ ПРАЙС'!F372</f>
        <v>˷12,5</v>
      </c>
      <c r="F13" s="901">
        <f>'ОБЩИЙ ПРАЙС'!G372</f>
        <v>67.71</v>
      </c>
      <c r="G13" s="569">
        <f>'ОБЩИЙ ПРАЙС'!H372</f>
        <v>20</v>
      </c>
      <c r="H13" s="570">
        <f>'ОБЩИЙ ПРАЙС'!I372</f>
        <v>81.252</v>
      </c>
    </row>
    <row r="14" spans="1:8" ht="20.25" customHeight="1">
      <c r="A14" s="774" t="s">
        <v>1146</v>
      </c>
      <c r="B14" s="55" t="s">
        <v>1144</v>
      </c>
      <c r="C14" s="55" t="s">
        <v>53</v>
      </c>
      <c r="D14" s="56" t="s">
        <v>110</v>
      </c>
      <c r="E14" s="777" t="str">
        <f>'ОБЩИЙ ПРАЙС'!F373</f>
        <v>˷11,75</v>
      </c>
      <c r="F14" s="902">
        <f>'ОБЩИЙ ПРАЙС'!G373</f>
        <v>40.8</v>
      </c>
      <c r="G14" s="568">
        <f>'ОБЩИЙ ПРАЙС'!H373</f>
        <v>20</v>
      </c>
      <c r="H14" s="360">
        <f>'ОБЩИЙ ПРАЙС'!I373</f>
        <v>48.959999999999994</v>
      </c>
    </row>
    <row r="15" spans="1:8" ht="20.25" customHeight="1" hidden="1">
      <c r="A15" s="779" t="s">
        <v>1147</v>
      </c>
      <c r="B15" s="22" t="s">
        <v>1144</v>
      </c>
      <c r="C15" s="22" t="s">
        <v>53</v>
      </c>
      <c r="D15" s="19" t="s">
        <v>110</v>
      </c>
      <c r="E15" s="443" t="str">
        <f>'ОБЩИЙ ПРАЙС'!F374</f>
        <v>˷11,76</v>
      </c>
      <c r="F15" s="894">
        <f>'ОБЩИЙ ПРАЙС'!G374</f>
        <v>28.35</v>
      </c>
      <c r="G15" s="62">
        <f>'ОБЩИЙ ПРАЙС'!H374</f>
        <v>20</v>
      </c>
      <c r="H15" s="348">
        <f>'ОБЩИЙ ПРАЙС'!I374</f>
        <v>34.02</v>
      </c>
    </row>
    <row r="16" spans="1:8" ht="20.25" customHeight="1">
      <c r="A16" s="893" t="str">
        <f>'ОБЩИЙ ПРАЙС'!A375</f>
        <v>Продукт мясной сыровяленый из свинины  ОКОРОК БЛОК (весовой)</v>
      </c>
      <c r="B16" s="62" t="str">
        <f>'ОБЩИЙ ПРАЙС'!C375</f>
        <v>La Felinese</v>
      </c>
      <c r="C16" s="62" t="str">
        <f>'ОБЩИЙ ПРАЙС'!D375</f>
        <v>Италия</v>
      </c>
      <c r="D16" s="722" t="str">
        <f>'ОБЩИЙ ПРАЙС'!E375</f>
        <v>кг.</v>
      </c>
      <c r="E16" s="62" t="str">
        <f>'ОБЩИЙ ПРАЙС'!F375</f>
        <v>˷18,43</v>
      </c>
      <c r="F16" s="722">
        <f>'ОБЩИЙ ПРАЙС'!G375</f>
        <v>55.54</v>
      </c>
      <c r="G16" s="62">
        <f>'ОБЩИЙ ПРАЙС'!H375</f>
        <v>20</v>
      </c>
      <c r="H16" s="903">
        <f>'ОБЩИЙ ПРАЙС'!I375</f>
        <v>66.648</v>
      </c>
    </row>
    <row r="17" spans="1:8" ht="20.25" customHeight="1">
      <c r="A17" s="893" t="str">
        <f>'ОБЩИЙ ПРАЙС'!A376</f>
        <v>Продукт мясной сыровяленый из свинины ОКОРОК  (нарезка) 1 уп./50 гр.</v>
      </c>
      <c r="B17" s="62" t="str">
        <f>'ОБЩИЙ ПРАЙС'!C376</f>
        <v>La Felinese</v>
      </c>
      <c r="C17" s="62" t="str">
        <f>'ОБЩИЙ ПРАЙС'!D376</f>
        <v>Италия</v>
      </c>
      <c r="D17" s="722" t="str">
        <f>'ОБЩИЙ ПРАЙС'!E376</f>
        <v>шт.</v>
      </c>
      <c r="E17" s="62">
        <f>'ОБЩИЙ ПРАЙС'!F376</f>
        <v>10</v>
      </c>
      <c r="F17" s="722">
        <f>'ОБЩИЙ ПРАЙС'!G376</f>
        <v>4.3</v>
      </c>
      <c r="G17" s="62">
        <f>'ОБЩИЙ ПРАЙС'!H376</f>
        <v>20</v>
      </c>
      <c r="H17" s="903">
        <f>'ОБЩИЙ ПРАЙС'!I376</f>
        <v>5.159999999999999</v>
      </c>
    </row>
    <row r="18" spans="1:8" ht="20.25" customHeight="1" thickBot="1">
      <c r="A18" s="780" t="s">
        <v>1148</v>
      </c>
      <c r="B18" s="60" t="s">
        <v>1144</v>
      </c>
      <c r="C18" s="60" t="s">
        <v>53</v>
      </c>
      <c r="D18" s="61" t="s">
        <v>44</v>
      </c>
      <c r="E18" s="60">
        <f>'ОБЩИЙ ПРАЙС'!F377</f>
        <v>10</v>
      </c>
      <c r="F18" s="375">
        <f>'ОБЩИЙ ПРАЙС'!G377</f>
        <v>8.44</v>
      </c>
      <c r="G18" s="60">
        <f>'ОБЩИЙ ПРАЙС'!H377</f>
        <v>20</v>
      </c>
      <c r="H18" s="359">
        <f>'ОБЩИЙ ПРАЙС'!I377</f>
        <v>10.127999999999998</v>
      </c>
    </row>
    <row r="19" spans="1:8" ht="18" customHeight="1">
      <c r="A19" s="168" t="s">
        <v>814</v>
      </c>
      <c r="B19" s="169"/>
      <c r="C19" s="169"/>
      <c r="D19" s="169"/>
      <c r="E19" s="169"/>
      <c r="F19" s="169"/>
      <c r="G19" s="169"/>
      <c r="H19" s="773"/>
    </row>
    <row r="20" spans="1:8" ht="18" customHeight="1">
      <c r="A20" s="486" t="s">
        <v>553</v>
      </c>
      <c r="B20" s="111"/>
      <c r="C20" s="112" t="s">
        <v>153</v>
      </c>
      <c r="D20" s="66" t="s">
        <v>186</v>
      </c>
      <c r="E20" s="66">
        <v>30</v>
      </c>
      <c r="F20" s="345">
        <f>'ОБЩИЙ ПРАЙС'!G379</f>
        <v>1.7784</v>
      </c>
      <c r="G20" s="67">
        <v>10</v>
      </c>
      <c r="H20" s="347">
        <f aca="true" t="shared" si="0" ref="H20:H27">F20+F20*G20/100</f>
        <v>1.95624</v>
      </c>
    </row>
    <row r="21" spans="1:8" ht="18" customHeight="1" hidden="1">
      <c r="A21" s="487" t="s">
        <v>554</v>
      </c>
      <c r="B21" s="80"/>
      <c r="C21" s="22" t="s">
        <v>153</v>
      </c>
      <c r="D21" s="19" t="s">
        <v>186</v>
      </c>
      <c r="E21" s="19">
        <v>10</v>
      </c>
      <c r="F21" s="345">
        <f>'ОБЩИЙ ПРАЙС'!G380</f>
        <v>11.69532</v>
      </c>
      <c r="G21" s="21">
        <v>10</v>
      </c>
      <c r="H21" s="348">
        <f t="shared" si="0"/>
        <v>12.864852</v>
      </c>
    </row>
    <row r="22" spans="1:8" ht="18" customHeight="1">
      <c r="A22" s="487" t="s">
        <v>555</v>
      </c>
      <c r="B22" s="80"/>
      <c r="C22" s="22" t="s">
        <v>153</v>
      </c>
      <c r="D22" s="19" t="s">
        <v>186</v>
      </c>
      <c r="E22" s="19">
        <v>30</v>
      </c>
      <c r="F22" s="345">
        <f>'ОБЩИЙ ПРАЙС'!G381</f>
        <v>1.7784</v>
      </c>
      <c r="G22" s="21">
        <v>10</v>
      </c>
      <c r="H22" s="348">
        <f t="shared" si="0"/>
        <v>1.95624</v>
      </c>
    </row>
    <row r="23" spans="1:8" ht="18" customHeight="1" hidden="1">
      <c r="A23" s="487" t="s">
        <v>267</v>
      </c>
      <c r="B23" s="80"/>
      <c r="C23" s="22" t="s">
        <v>153</v>
      </c>
      <c r="D23" s="19" t="s">
        <v>186</v>
      </c>
      <c r="E23" s="19">
        <v>10</v>
      </c>
      <c r="F23" s="345">
        <f>'ОБЩИЙ ПРАЙС'!G382</f>
        <v>5.836194</v>
      </c>
      <c r="G23" s="21">
        <v>10</v>
      </c>
      <c r="H23" s="348">
        <f t="shared" si="0"/>
        <v>6.4198134</v>
      </c>
    </row>
    <row r="24" spans="1:8" ht="18" customHeight="1">
      <c r="A24" s="487" t="s">
        <v>556</v>
      </c>
      <c r="B24" s="80"/>
      <c r="C24" s="22" t="s">
        <v>153</v>
      </c>
      <c r="D24" s="19" t="s">
        <v>186</v>
      </c>
      <c r="E24" s="19">
        <v>30</v>
      </c>
      <c r="F24" s="345">
        <f>'ОБЩИЙ ПРАЙС'!G383</f>
        <v>1.7784</v>
      </c>
      <c r="G24" s="21">
        <v>10</v>
      </c>
      <c r="H24" s="348">
        <f t="shared" si="0"/>
        <v>1.95624</v>
      </c>
    </row>
    <row r="25" spans="1:8" ht="18" customHeight="1" hidden="1">
      <c r="A25" s="53" t="s">
        <v>268</v>
      </c>
      <c r="B25" s="80"/>
      <c r="C25" s="22" t="s">
        <v>153</v>
      </c>
      <c r="D25" s="19" t="s">
        <v>186</v>
      </c>
      <c r="E25" s="19">
        <v>10</v>
      </c>
      <c r="F25" s="345">
        <f>'ОБЩИЙ ПРАЙС'!G384</f>
        <v>1.7784</v>
      </c>
      <c r="G25" s="21">
        <v>10</v>
      </c>
      <c r="H25" s="348">
        <f t="shared" si="0"/>
        <v>1.95624</v>
      </c>
    </row>
    <row r="26" spans="1:8" ht="18" customHeight="1">
      <c r="A26" s="53" t="s">
        <v>557</v>
      </c>
      <c r="B26" s="80"/>
      <c r="C26" s="22" t="s">
        <v>153</v>
      </c>
      <c r="D26" s="19" t="s">
        <v>186</v>
      </c>
      <c r="E26" s="19">
        <v>30</v>
      </c>
      <c r="F26" s="345">
        <f>'ОБЩИЙ ПРАЙС'!G385</f>
        <v>1.9032</v>
      </c>
      <c r="G26" s="21">
        <v>10</v>
      </c>
      <c r="H26" s="348">
        <f t="shared" si="0"/>
        <v>2.09352</v>
      </c>
    </row>
    <row r="27" spans="1:8" ht="18" customHeight="1" hidden="1">
      <c r="A27" s="57" t="s">
        <v>558</v>
      </c>
      <c r="B27" s="152"/>
      <c r="C27" s="62" t="s">
        <v>153</v>
      </c>
      <c r="D27" s="63" t="s">
        <v>186</v>
      </c>
      <c r="E27" s="63">
        <v>10</v>
      </c>
      <c r="F27" s="345">
        <f>'ОБЩИЙ ПРАЙС'!G386</f>
        <v>5.836194</v>
      </c>
      <c r="G27" s="51">
        <v>10</v>
      </c>
      <c r="H27" s="349">
        <f t="shared" si="0"/>
        <v>6.4198134</v>
      </c>
    </row>
    <row r="28" spans="1:8" ht="18" customHeight="1">
      <c r="A28" s="301" t="s">
        <v>815</v>
      </c>
      <c r="B28" s="240"/>
      <c r="C28" s="240"/>
      <c r="D28" s="240"/>
      <c r="E28" s="240"/>
      <c r="F28" s="827"/>
      <c r="G28" s="240"/>
      <c r="H28" s="475"/>
    </row>
    <row r="29" spans="1:8" ht="18" customHeight="1">
      <c r="A29" s="53" t="s">
        <v>572</v>
      </c>
      <c r="B29" s="113" t="s">
        <v>396</v>
      </c>
      <c r="C29" s="22" t="s">
        <v>127</v>
      </c>
      <c r="D29" s="19" t="s">
        <v>44</v>
      </c>
      <c r="E29" s="19">
        <v>16</v>
      </c>
      <c r="F29" s="345">
        <f>'ОБЩИЙ ПРАЙС'!G388</f>
        <v>11.304799999999998</v>
      </c>
      <c r="G29" s="21">
        <v>10</v>
      </c>
      <c r="H29" s="348">
        <f aca="true" t="shared" si="1" ref="H29:H45">F29+F29*G29/100</f>
        <v>12.435279999999999</v>
      </c>
    </row>
    <row r="30" spans="1:8" ht="18" customHeight="1">
      <c r="A30" s="53" t="s">
        <v>571</v>
      </c>
      <c r="B30" s="113" t="s">
        <v>396</v>
      </c>
      <c r="C30" s="22" t="s">
        <v>127</v>
      </c>
      <c r="D30" s="19" t="s">
        <v>44</v>
      </c>
      <c r="E30" s="19">
        <v>36</v>
      </c>
      <c r="F30" s="345">
        <f>'ОБЩИЙ ПРАЙС'!G389</f>
        <v>4.16</v>
      </c>
      <c r="G30" s="21">
        <v>10</v>
      </c>
      <c r="H30" s="348">
        <f t="shared" si="1"/>
        <v>4.5760000000000005</v>
      </c>
    </row>
    <row r="31" spans="1:8" ht="18" customHeight="1">
      <c r="A31" s="53" t="s">
        <v>578</v>
      </c>
      <c r="B31" s="113" t="s">
        <v>396</v>
      </c>
      <c r="C31" s="22" t="s">
        <v>153</v>
      </c>
      <c r="D31" s="19" t="s">
        <v>186</v>
      </c>
      <c r="E31" s="19">
        <v>36</v>
      </c>
      <c r="F31" s="345">
        <f>'ОБЩИЙ ПРАЙС'!G390</f>
        <v>3.6608</v>
      </c>
      <c r="G31" s="21">
        <v>10</v>
      </c>
      <c r="H31" s="348">
        <f t="shared" si="1"/>
        <v>4.02688</v>
      </c>
    </row>
    <row r="32" spans="1:8" ht="18" customHeight="1">
      <c r="A32" s="53" t="s">
        <v>561</v>
      </c>
      <c r="B32" s="113" t="s">
        <v>396</v>
      </c>
      <c r="C32" s="22" t="s">
        <v>153</v>
      </c>
      <c r="D32" s="19" t="s">
        <v>186</v>
      </c>
      <c r="E32" s="19">
        <v>36</v>
      </c>
      <c r="F32" s="345">
        <f>'ОБЩИЙ ПРАЙС'!G391</f>
        <v>3.1616</v>
      </c>
      <c r="G32" s="21">
        <v>10</v>
      </c>
      <c r="H32" s="348">
        <f t="shared" si="1"/>
        <v>3.47776</v>
      </c>
    </row>
    <row r="33" spans="1:8" ht="18" customHeight="1">
      <c r="A33" s="53" t="s">
        <v>566</v>
      </c>
      <c r="B33" s="113" t="s">
        <v>396</v>
      </c>
      <c r="C33" s="19" t="s">
        <v>127</v>
      </c>
      <c r="D33" s="19" t="s">
        <v>44</v>
      </c>
      <c r="E33" s="19">
        <v>36</v>
      </c>
      <c r="F33" s="345">
        <f>'ОБЩИЙ ПРАЙС'!G392</f>
        <v>3.1616</v>
      </c>
      <c r="G33" s="21">
        <v>10</v>
      </c>
      <c r="H33" s="348">
        <f t="shared" si="1"/>
        <v>3.47776</v>
      </c>
    </row>
    <row r="34" spans="1:8" ht="18" customHeight="1" hidden="1">
      <c r="A34" s="53" t="s">
        <v>567</v>
      </c>
      <c r="B34" s="113" t="s">
        <v>396</v>
      </c>
      <c r="C34" s="22" t="s">
        <v>127</v>
      </c>
      <c r="D34" s="19" t="s">
        <v>44</v>
      </c>
      <c r="E34" s="19">
        <v>9</v>
      </c>
      <c r="F34" s="345">
        <f>'ОБЩИЙ ПРАЙС'!G393</f>
        <v>9.308</v>
      </c>
      <c r="G34" s="21">
        <v>10</v>
      </c>
      <c r="H34" s="348">
        <f t="shared" si="1"/>
        <v>10.2388</v>
      </c>
    </row>
    <row r="35" spans="1:8" ht="18" customHeight="1">
      <c r="A35" s="72" t="s">
        <v>564</v>
      </c>
      <c r="B35" s="113" t="s">
        <v>396</v>
      </c>
      <c r="C35" s="22" t="s">
        <v>127</v>
      </c>
      <c r="D35" s="19" t="s">
        <v>44</v>
      </c>
      <c r="E35" s="19">
        <v>36</v>
      </c>
      <c r="F35" s="345">
        <f>'ОБЩИЙ ПРАЙС'!G394</f>
        <v>3.3280000000000003</v>
      </c>
      <c r="G35" s="21">
        <v>10</v>
      </c>
      <c r="H35" s="348">
        <f t="shared" si="1"/>
        <v>3.6608</v>
      </c>
    </row>
    <row r="36" spans="1:8" ht="18" customHeight="1" hidden="1">
      <c r="A36" s="53" t="s">
        <v>565</v>
      </c>
      <c r="B36" s="113" t="s">
        <v>396</v>
      </c>
      <c r="C36" s="22" t="s">
        <v>127</v>
      </c>
      <c r="D36" s="19" t="s">
        <v>44</v>
      </c>
      <c r="E36" s="19">
        <v>10</v>
      </c>
      <c r="F36" s="345">
        <f>'ОБЩИЙ ПРАЙС'!G395</f>
        <v>11.5232</v>
      </c>
      <c r="G36" s="21">
        <v>10</v>
      </c>
      <c r="H36" s="348">
        <f t="shared" si="1"/>
        <v>12.675519999999999</v>
      </c>
    </row>
    <row r="37" spans="1:8" ht="18" customHeight="1">
      <c r="A37" s="53" t="s">
        <v>577</v>
      </c>
      <c r="B37" s="113" t="s">
        <v>396</v>
      </c>
      <c r="C37" s="19" t="s">
        <v>127</v>
      </c>
      <c r="D37" s="19" t="s">
        <v>44</v>
      </c>
      <c r="E37" s="19">
        <v>36</v>
      </c>
      <c r="F37" s="345">
        <f>'ОБЩИЙ ПРАЙС'!G396</f>
        <v>3.4943999999999997</v>
      </c>
      <c r="G37" s="21">
        <v>10</v>
      </c>
      <c r="H37" s="348">
        <f t="shared" si="1"/>
        <v>3.8438399999999997</v>
      </c>
    </row>
    <row r="38" spans="1:8" ht="18" customHeight="1" hidden="1">
      <c r="A38" s="53" t="s">
        <v>654</v>
      </c>
      <c r="B38" s="113" t="s">
        <v>396</v>
      </c>
      <c r="C38" s="22" t="s">
        <v>127</v>
      </c>
      <c r="D38" s="19" t="s">
        <v>44</v>
      </c>
      <c r="E38" s="19">
        <v>9</v>
      </c>
      <c r="F38" s="345">
        <f>'ОБЩИЙ ПРАЙС'!G397</f>
        <v>9.8072</v>
      </c>
      <c r="G38" s="21">
        <v>10</v>
      </c>
      <c r="H38" s="348">
        <f t="shared" si="1"/>
        <v>10.78792</v>
      </c>
    </row>
    <row r="39" spans="1:8" ht="18" customHeight="1">
      <c r="A39" s="53" t="s">
        <v>560</v>
      </c>
      <c r="B39" s="113" t="s">
        <v>396</v>
      </c>
      <c r="C39" s="22" t="s">
        <v>153</v>
      </c>
      <c r="D39" s="19" t="s">
        <v>186</v>
      </c>
      <c r="E39" s="19">
        <v>10</v>
      </c>
      <c r="F39" s="345">
        <f>'ОБЩИЙ ПРАЙС'!G398</f>
        <v>9.4536</v>
      </c>
      <c r="G39" s="21">
        <v>10</v>
      </c>
      <c r="H39" s="348">
        <f t="shared" si="1"/>
        <v>10.398959999999999</v>
      </c>
    </row>
    <row r="40" spans="1:8" ht="18" customHeight="1">
      <c r="A40" s="53" t="s">
        <v>563</v>
      </c>
      <c r="B40" s="113" t="s">
        <v>396</v>
      </c>
      <c r="C40" s="22" t="s">
        <v>153</v>
      </c>
      <c r="D40" s="19" t="s">
        <v>186</v>
      </c>
      <c r="E40" s="19">
        <v>10</v>
      </c>
      <c r="F40" s="345">
        <f>'ОБЩИЙ ПРАЙС'!G399</f>
        <v>9.4536</v>
      </c>
      <c r="G40" s="21">
        <v>10</v>
      </c>
      <c r="H40" s="348">
        <f t="shared" si="1"/>
        <v>10.398959999999999</v>
      </c>
    </row>
    <row r="41" spans="1:8" ht="18" customHeight="1">
      <c r="A41" s="53" t="s">
        <v>655</v>
      </c>
      <c r="B41" s="113" t="s">
        <v>396</v>
      </c>
      <c r="C41" s="22" t="s">
        <v>127</v>
      </c>
      <c r="D41" s="19" t="s">
        <v>44</v>
      </c>
      <c r="E41" s="19">
        <v>36</v>
      </c>
      <c r="F41" s="345">
        <f>'ОБЩИЙ ПРАЙС'!G400</f>
        <v>2.8288</v>
      </c>
      <c r="G41" s="21">
        <v>10</v>
      </c>
      <c r="H41" s="348">
        <f t="shared" si="1"/>
        <v>3.1116800000000002</v>
      </c>
    </row>
    <row r="42" spans="1:8" ht="18" customHeight="1" hidden="1">
      <c r="A42" s="53" t="s">
        <v>576</v>
      </c>
      <c r="B42" s="113" t="s">
        <v>396</v>
      </c>
      <c r="C42" s="22" t="s">
        <v>127</v>
      </c>
      <c r="D42" s="19" t="s">
        <v>44</v>
      </c>
      <c r="E42" s="19">
        <v>10</v>
      </c>
      <c r="F42" s="345">
        <f>'ОБЩИЙ ПРАЙС'!G401</f>
        <v>8.164</v>
      </c>
      <c r="G42" s="21">
        <v>10</v>
      </c>
      <c r="H42" s="348">
        <f t="shared" si="1"/>
        <v>8.9804</v>
      </c>
    </row>
    <row r="43" spans="1:8" ht="18" customHeight="1">
      <c r="A43" s="72" t="s">
        <v>573</v>
      </c>
      <c r="B43" s="113" t="s">
        <v>396</v>
      </c>
      <c r="C43" s="22" t="s">
        <v>127</v>
      </c>
      <c r="D43" s="19" t="s">
        <v>44</v>
      </c>
      <c r="E43" s="19">
        <v>36</v>
      </c>
      <c r="F43" s="345">
        <f>'ОБЩИЙ ПРАЙС'!G402</f>
        <v>5.4912</v>
      </c>
      <c r="G43" s="21">
        <v>10</v>
      </c>
      <c r="H43" s="348">
        <f t="shared" si="1"/>
        <v>6.04032</v>
      </c>
    </row>
    <row r="44" spans="1:8" ht="18" customHeight="1">
      <c r="A44" s="72" t="s">
        <v>574</v>
      </c>
      <c r="B44" s="113" t="s">
        <v>396</v>
      </c>
      <c r="C44" s="22" t="s">
        <v>127</v>
      </c>
      <c r="D44" s="19" t="s">
        <v>44</v>
      </c>
      <c r="E44" s="19">
        <v>16</v>
      </c>
      <c r="F44" s="345">
        <f>'ОБЩИЙ ПРАЙС'!G403</f>
        <v>15.8184</v>
      </c>
      <c r="G44" s="21">
        <v>10</v>
      </c>
      <c r="H44" s="348">
        <f t="shared" si="1"/>
        <v>17.40024</v>
      </c>
    </row>
    <row r="45" spans="1:8" ht="18" customHeight="1">
      <c r="A45" s="53" t="s">
        <v>562</v>
      </c>
      <c r="B45" s="113" t="s">
        <v>396</v>
      </c>
      <c r="C45" s="22" t="s">
        <v>153</v>
      </c>
      <c r="D45" s="19" t="s">
        <v>186</v>
      </c>
      <c r="E45" s="19">
        <v>36</v>
      </c>
      <c r="F45" s="345">
        <f>'ОБЩИЙ ПРАЙС'!G404</f>
        <v>5.9904</v>
      </c>
      <c r="G45" s="21">
        <v>20</v>
      </c>
      <c r="H45" s="348">
        <f t="shared" si="1"/>
        <v>7.18848</v>
      </c>
    </row>
    <row r="46" spans="1:8" ht="18" customHeight="1">
      <c r="A46" s="131" t="s">
        <v>559</v>
      </c>
      <c r="B46" s="130" t="s">
        <v>396</v>
      </c>
      <c r="C46" s="112" t="s">
        <v>153</v>
      </c>
      <c r="D46" s="66" t="s">
        <v>186</v>
      </c>
      <c r="E46" s="66">
        <v>36</v>
      </c>
      <c r="F46" s="345">
        <f>'ОБЩИЙ ПРАЙС'!G405</f>
        <v>7.2488</v>
      </c>
      <c r="G46" s="67">
        <v>20</v>
      </c>
      <c r="H46" s="347">
        <f aca="true" t="shared" si="2" ref="H46:H54">F46+F46*G46/100</f>
        <v>8.69856</v>
      </c>
    </row>
    <row r="47" spans="1:8" ht="18">
      <c r="A47" s="53" t="s">
        <v>656</v>
      </c>
      <c r="B47" s="113" t="s">
        <v>396</v>
      </c>
      <c r="C47" s="22" t="s">
        <v>127</v>
      </c>
      <c r="D47" s="19" t="s">
        <v>44</v>
      </c>
      <c r="E47" s="19">
        <v>16</v>
      </c>
      <c r="F47" s="345">
        <f>'ОБЩИЙ ПРАЙС'!G406</f>
        <v>12.9688</v>
      </c>
      <c r="G47" s="21">
        <v>20</v>
      </c>
      <c r="H47" s="348">
        <f>F47+F47*G47/100</f>
        <v>15.56256</v>
      </c>
    </row>
    <row r="48" spans="1:8" ht="18">
      <c r="A48" s="53" t="s">
        <v>816</v>
      </c>
      <c r="B48" s="113" t="s">
        <v>396</v>
      </c>
      <c r="C48" s="22" t="s">
        <v>127</v>
      </c>
      <c r="D48" s="19" t="s">
        <v>44</v>
      </c>
      <c r="E48" s="19">
        <v>36</v>
      </c>
      <c r="F48" s="345">
        <f>'ОБЩИЙ ПРАЙС'!G407</f>
        <v>4.4928</v>
      </c>
      <c r="G48" s="21">
        <v>20</v>
      </c>
      <c r="H48" s="348">
        <f>F48+F48*G48/100</f>
        <v>5.39136</v>
      </c>
    </row>
    <row r="49" spans="1:8" ht="18" customHeight="1" hidden="1">
      <c r="A49" s="488" t="s">
        <v>128</v>
      </c>
      <c r="B49" s="489" t="s">
        <v>396</v>
      </c>
      <c r="C49" s="490" t="s">
        <v>127</v>
      </c>
      <c r="D49" s="491" t="s">
        <v>44</v>
      </c>
      <c r="E49" s="491">
        <v>3</v>
      </c>
      <c r="F49" s="345">
        <f>'ОБЩИЙ ПРАЙС'!G408</f>
        <v>8.782956</v>
      </c>
      <c r="G49" s="493">
        <v>10</v>
      </c>
      <c r="H49" s="494">
        <f t="shared" si="2"/>
        <v>9.6612516</v>
      </c>
    </row>
    <row r="50" spans="1:8" ht="18" customHeight="1" hidden="1">
      <c r="A50" s="488" t="s">
        <v>247</v>
      </c>
      <c r="B50" s="489" t="s">
        <v>396</v>
      </c>
      <c r="C50" s="490" t="s">
        <v>127</v>
      </c>
      <c r="D50" s="491" t="s">
        <v>44</v>
      </c>
      <c r="E50" s="491">
        <v>30</v>
      </c>
      <c r="F50" s="345" t="e">
        <f>'ОБЩИЙ ПРАЙС'!G409</f>
        <v>#REF!</v>
      </c>
      <c r="G50" s="493">
        <v>10</v>
      </c>
      <c r="H50" s="494" t="e">
        <f t="shared" si="2"/>
        <v>#REF!</v>
      </c>
    </row>
    <row r="51" spans="1:8" ht="18" customHeight="1" thickBot="1">
      <c r="A51" s="53" t="s">
        <v>570</v>
      </c>
      <c r="B51" s="113" t="s">
        <v>396</v>
      </c>
      <c r="C51" s="22" t="s">
        <v>127</v>
      </c>
      <c r="D51" s="19" t="s">
        <v>44</v>
      </c>
      <c r="E51" s="19">
        <v>36</v>
      </c>
      <c r="F51" s="348">
        <f>'ОБЩИЙ ПРАЙС'!G410</f>
        <v>2.8288</v>
      </c>
      <c r="G51" s="21">
        <v>10</v>
      </c>
      <c r="H51" s="348">
        <f t="shared" si="2"/>
        <v>3.1116800000000002</v>
      </c>
    </row>
    <row r="52" spans="1:8" ht="15" customHeight="1" hidden="1">
      <c r="A52" s="488" t="s">
        <v>569</v>
      </c>
      <c r="B52" s="489" t="s">
        <v>396</v>
      </c>
      <c r="C52" s="490" t="s">
        <v>127</v>
      </c>
      <c r="D52" s="491" t="s">
        <v>44</v>
      </c>
      <c r="E52" s="491">
        <v>10</v>
      </c>
      <c r="F52" s="492">
        <f>'ОБЩИЙ ПРАЙС'!G481</f>
        <v>4.99</v>
      </c>
      <c r="G52" s="493">
        <v>10</v>
      </c>
      <c r="H52" s="494">
        <f t="shared" si="2"/>
        <v>5.489</v>
      </c>
    </row>
    <row r="53" spans="1:8" ht="18" customHeight="1" hidden="1">
      <c r="A53" s="488" t="s">
        <v>568</v>
      </c>
      <c r="B53" s="489" t="s">
        <v>396</v>
      </c>
      <c r="C53" s="490" t="s">
        <v>127</v>
      </c>
      <c r="D53" s="491" t="s">
        <v>44</v>
      </c>
      <c r="E53" s="491">
        <v>9</v>
      </c>
      <c r="F53" s="492">
        <v>9.16</v>
      </c>
      <c r="G53" s="493">
        <v>10</v>
      </c>
      <c r="H53" s="494">
        <f t="shared" si="2"/>
        <v>10.076</v>
      </c>
    </row>
    <row r="54" spans="1:8" ht="18.75" hidden="1" thickBot="1">
      <c r="A54" s="495" t="s">
        <v>575</v>
      </c>
      <c r="B54" s="489" t="s">
        <v>396</v>
      </c>
      <c r="C54" s="490" t="s">
        <v>127</v>
      </c>
      <c r="D54" s="491" t="s">
        <v>44</v>
      </c>
      <c r="E54" s="491">
        <v>36</v>
      </c>
      <c r="F54" s="492" t="e">
        <f>'ОБЩИЙ ПРАЙС'!#REF!</f>
        <v>#REF!</v>
      </c>
      <c r="G54" s="493">
        <v>10</v>
      </c>
      <c r="H54" s="494" t="e">
        <f t="shared" si="2"/>
        <v>#REF!</v>
      </c>
    </row>
    <row r="55" spans="1:8" ht="23.25" customHeight="1" thickBot="1">
      <c r="A55" s="288" t="s">
        <v>142</v>
      </c>
      <c r="B55" s="228"/>
      <c r="C55" s="228"/>
      <c r="D55" s="228"/>
      <c r="E55" s="228"/>
      <c r="F55" s="228"/>
      <c r="G55" s="228"/>
      <c r="H55" s="521"/>
    </row>
    <row r="56" spans="1:8" ht="20.25" customHeight="1" hidden="1" thickBot="1">
      <c r="A56" s="458" t="s">
        <v>817</v>
      </c>
      <c r="B56" s="137"/>
      <c r="C56" s="137"/>
      <c r="D56" s="137"/>
      <c r="E56" s="137"/>
      <c r="F56" s="137"/>
      <c r="G56" s="137"/>
      <c r="H56" s="149"/>
    </row>
    <row r="57" spans="1:8" ht="20.25" customHeight="1" hidden="1" thickBot="1">
      <c r="A57" s="17" t="s">
        <v>818</v>
      </c>
      <c r="B57" s="100" t="s">
        <v>819</v>
      </c>
      <c r="C57" s="18" t="s">
        <v>105</v>
      </c>
      <c r="D57" s="19" t="s">
        <v>110</v>
      </c>
      <c r="E57" s="19">
        <v>10</v>
      </c>
      <c r="F57" s="343">
        <f>'ОБЩИЙ ПРАЙС'!G416</f>
        <v>33.65</v>
      </c>
      <c r="G57" s="21">
        <v>10</v>
      </c>
      <c r="H57" s="348">
        <f>F57+F57*G57/100</f>
        <v>37.015</v>
      </c>
    </row>
    <row r="58" spans="1:8" ht="20.25" customHeight="1" thickBot="1">
      <c r="A58" s="458" t="s">
        <v>798</v>
      </c>
      <c r="B58" s="137"/>
      <c r="C58" s="137"/>
      <c r="D58" s="137"/>
      <c r="E58" s="137"/>
      <c r="F58" s="137"/>
      <c r="G58" s="137"/>
      <c r="H58" s="149"/>
    </row>
    <row r="59" spans="1:8" ht="22.5" customHeight="1" thickBot="1">
      <c r="A59" s="136" t="s">
        <v>820</v>
      </c>
      <c r="B59" s="137"/>
      <c r="C59" s="137"/>
      <c r="D59" s="137"/>
      <c r="E59" s="137"/>
      <c r="F59" s="137"/>
      <c r="G59" s="137"/>
      <c r="H59" s="149"/>
    </row>
    <row r="60" spans="1:8" ht="18" customHeight="1" hidden="1">
      <c r="A60" s="17" t="s">
        <v>287</v>
      </c>
      <c r="B60" s="127"/>
      <c r="C60" s="18" t="s">
        <v>284</v>
      </c>
      <c r="D60" s="19" t="s">
        <v>42</v>
      </c>
      <c r="E60" s="19" t="s">
        <v>286</v>
      </c>
      <c r="F60" s="343">
        <f>'ОБЩИЙ ПРАЙС'!G419</f>
        <v>35.64</v>
      </c>
      <c r="G60" s="21">
        <v>10</v>
      </c>
      <c r="H60" s="348">
        <f>F60+F60*G60/100</f>
        <v>39.204</v>
      </c>
    </row>
    <row r="61" spans="1:8" ht="18" customHeight="1" hidden="1">
      <c r="A61" s="434" t="s">
        <v>720</v>
      </c>
      <c r="B61" s="126"/>
      <c r="C61" s="74" t="s">
        <v>721</v>
      </c>
      <c r="D61" s="66" t="s">
        <v>42</v>
      </c>
      <c r="E61" s="66" t="s">
        <v>722</v>
      </c>
      <c r="F61" s="343">
        <f>'ОБЩИЙ ПРАЙС'!G420</f>
        <v>50.53</v>
      </c>
      <c r="G61" s="67">
        <v>10</v>
      </c>
      <c r="H61" s="347">
        <f>F61+F61*G61/100</f>
        <v>55.583</v>
      </c>
    </row>
    <row r="62" spans="1:8" ht="18" customHeight="1" hidden="1">
      <c r="A62" s="17" t="s">
        <v>288</v>
      </c>
      <c r="B62" s="127"/>
      <c r="C62" s="18" t="s">
        <v>283</v>
      </c>
      <c r="D62" s="19" t="s">
        <v>42</v>
      </c>
      <c r="E62" s="19" t="s">
        <v>285</v>
      </c>
      <c r="F62" s="343">
        <f>'ОБЩИЙ ПРАЙС'!G421</f>
        <v>32.68</v>
      </c>
      <c r="G62" s="21">
        <v>10</v>
      </c>
      <c r="H62" s="348">
        <f>F62+F62*G62/100</f>
        <v>35.948</v>
      </c>
    </row>
    <row r="63" spans="1:8" ht="24.75" customHeight="1">
      <c r="A63" s="73" t="s">
        <v>1297</v>
      </c>
      <c r="B63" s="126" t="s">
        <v>759</v>
      </c>
      <c r="C63" s="74" t="s">
        <v>31</v>
      </c>
      <c r="D63" s="66" t="s">
        <v>42</v>
      </c>
      <c r="E63" s="66" t="s">
        <v>761</v>
      </c>
      <c r="F63" s="345">
        <f>'ОБЩИЙ ПРАЙС'!G422</f>
        <v>20.37</v>
      </c>
      <c r="G63" s="67">
        <v>10</v>
      </c>
      <c r="H63" s="347">
        <f aca="true" t="shared" si="3" ref="H63:H80">F63+F63*G63/100</f>
        <v>22.407</v>
      </c>
    </row>
    <row r="64" spans="1:8" ht="18" customHeight="1">
      <c r="A64" s="73" t="s">
        <v>1285</v>
      </c>
      <c r="B64" s="126" t="s">
        <v>759</v>
      </c>
      <c r="C64" s="74" t="s">
        <v>31</v>
      </c>
      <c r="D64" s="66" t="s">
        <v>42</v>
      </c>
      <c r="E64" s="66" t="s">
        <v>762</v>
      </c>
      <c r="F64" s="345">
        <f>'ОБЩИЙ ПРАЙС'!G423</f>
        <v>92.83</v>
      </c>
      <c r="G64" s="67">
        <v>10</v>
      </c>
      <c r="H64" s="347">
        <f t="shared" si="3"/>
        <v>102.113</v>
      </c>
    </row>
    <row r="65" spans="1:8" ht="18" customHeight="1">
      <c r="A65" s="17" t="s">
        <v>1286</v>
      </c>
      <c r="B65" s="126" t="s">
        <v>759</v>
      </c>
      <c r="C65" s="74" t="s">
        <v>31</v>
      </c>
      <c r="D65" s="66" t="s">
        <v>42</v>
      </c>
      <c r="E65" s="19" t="s">
        <v>761</v>
      </c>
      <c r="F65" s="345">
        <f>'ОБЩИЙ ПРАЙС'!G424</f>
        <v>20.51</v>
      </c>
      <c r="G65" s="67">
        <v>10</v>
      </c>
      <c r="H65" s="347">
        <f t="shared" si="3"/>
        <v>22.561</v>
      </c>
    </row>
    <row r="66" spans="1:8" ht="18" customHeight="1" hidden="1">
      <c r="A66" s="73" t="s">
        <v>1298</v>
      </c>
      <c r="B66" s="126" t="s">
        <v>759</v>
      </c>
      <c r="C66" s="74" t="s">
        <v>31</v>
      </c>
      <c r="D66" s="66" t="s">
        <v>42</v>
      </c>
      <c r="E66" s="66" t="s">
        <v>290</v>
      </c>
      <c r="F66" s="345">
        <f>'ОБЩИЙ ПРАЙС'!G425</f>
        <v>20.56</v>
      </c>
      <c r="G66" s="67">
        <v>10</v>
      </c>
      <c r="H66" s="347">
        <f t="shared" si="3"/>
        <v>22.616</v>
      </c>
    </row>
    <row r="67" spans="1:8" ht="18" customHeight="1" hidden="1">
      <c r="A67" s="73" t="s">
        <v>1299</v>
      </c>
      <c r="B67" s="126" t="s">
        <v>759</v>
      </c>
      <c r="C67" s="74" t="s">
        <v>31</v>
      </c>
      <c r="D67" s="66" t="s">
        <v>42</v>
      </c>
      <c r="E67" s="66" t="s">
        <v>763</v>
      </c>
      <c r="F67" s="345">
        <f>'ОБЩИЙ ПРАЙС'!G426</f>
        <v>18.56</v>
      </c>
      <c r="G67" s="67">
        <v>10</v>
      </c>
      <c r="H67" s="347">
        <f t="shared" si="3"/>
        <v>20.415999999999997</v>
      </c>
    </row>
    <row r="68" spans="1:8" ht="18" customHeight="1">
      <c r="A68" s="17" t="s">
        <v>1289</v>
      </c>
      <c r="B68" s="126" t="s">
        <v>759</v>
      </c>
      <c r="C68" s="74" t="s">
        <v>31</v>
      </c>
      <c r="D68" s="66" t="s">
        <v>42</v>
      </c>
      <c r="E68" s="19" t="s">
        <v>445</v>
      </c>
      <c r="F68" s="345">
        <f>'ОБЩИЙ ПРАЙС'!G427</f>
        <v>13.54</v>
      </c>
      <c r="G68" s="67">
        <v>10</v>
      </c>
      <c r="H68" s="347">
        <f t="shared" si="3"/>
        <v>14.893999999999998</v>
      </c>
    </row>
    <row r="69" spans="1:8" ht="18" customHeight="1" hidden="1">
      <c r="A69" s="17" t="s">
        <v>1300</v>
      </c>
      <c r="B69" s="126" t="s">
        <v>759</v>
      </c>
      <c r="C69" s="74" t="s">
        <v>31</v>
      </c>
      <c r="D69" s="66" t="s">
        <v>42</v>
      </c>
      <c r="E69" s="19" t="s">
        <v>445</v>
      </c>
      <c r="F69" s="345">
        <f>'ОБЩИЙ ПРАЙС'!G428</f>
        <v>13.54</v>
      </c>
      <c r="G69" s="21">
        <v>10</v>
      </c>
      <c r="H69" s="347">
        <f t="shared" si="3"/>
        <v>14.893999999999998</v>
      </c>
    </row>
    <row r="70" spans="1:8" ht="18" customHeight="1" hidden="1">
      <c r="A70" s="73" t="s">
        <v>1291</v>
      </c>
      <c r="B70" s="126" t="s">
        <v>759</v>
      </c>
      <c r="C70" s="74" t="s">
        <v>31</v>
      </c>
      <c r="D70" s="66" t="s">
        <v>42</v>
      </c>
      <c r="E70" s="66" t="s">
        <v>844</v>
      </c>
      <c r="F70" s="345">
        <f>'ОБЩИЙ ПРАЙС'!G429</f>
        <v>10.01</v>
      </c>
      <c r="G70" s="67">
        <v>10</v>
      </c>
      <c r="H70" s="347">
        <f t="shared" si="3"/>
        <v>11.011</v>
      </c>
    </row>
    <row r="71" spans="1:8" ht="18" customHeight="1" hidden="1">
      <c r="A71" s="73" t="s">
        <v>846</v>
      </c>
      <c r="B71" s="126" t="s">
        <v>759</v>
      </c>
      <c r="C71" s="74" t="s">
        <v>31</v>
      </c>
      <c r="D71" s="66" t="s">
        <v>42</v>
      </c>
      <c r="E71" s="66" t="s">
        <v>845</v>
      </c>
      <c r="F71" s="345">
        <f>'ОБЩИЙ ПРАЙС'!G430</f>
        <v>9.1</v>
      </c>
      <c r="G71" s="67">
        <v>10</v>
      </c>
      <c r="H71" s="347">
        <f t="shared" si="3"/>
        <v>10.01</v>
      </c>
    </row>
    <row r="72" spans="1:8" ht="18" customHeight="1" hidden="1">
      <c r="A72" s="73" t="s">
        <v>827</v>
      </c>
      <c r="B72" s="126" t="s">
        <v>759</v>
      </c>
      <c r="C72" s="74" t="s">
        <v>31</v>
      </c>
      <c r="D72" s="66" t="s">
        <v>42</v>
      </c>
      <c r="E72" s="66" t="s">
        <v>472</v>
      </c>
      <c r="F72" s="345">
        <f>'ОБЩИЙ ПРАЙС'!G431</f>
        <v>19.94</v>
      </c>
      <c r="G72" s="67">
        <v>10</v>
      </c>
      <c r="H72" s="347">
        <f t="shared" si="3"/>
        <v>21.934</v>
      </c>
    </row>
    <row r="73" spans="1:8" ht="18" customHeight="1">
      <c r="A73" s="73" t="s">
        <v>1332</v>
      </c>
      <c r="B73" s="126" t="s">
        <v>759</v>
      </c>
      <c r="C73" s="74" t="s">
        <v>31</v>
      </c>
      <c r="D73" s="66" t="s">
        <v>42</v>
      </c>
      <c r="E73" s="66" t="s">
        <v>764</v>
      </c>
      <c r="F73" s="345">
        <f>'ОБЩИЙ ПРАЙС'!G432</f>
        <v>66.16</v>
      </c>
      <c r="G73" s="67">
        <v>10</v>
      </c>
      <c r="H73" s="347">
        <f t="shared" si="3"/>
        <v>72.776</v>
      </c>
    </row>
    <row r="74" spans="1:8" ht="18" customHeight="1">
      <c r="A74" s="17" t="s">
        <v>1301</v>
      </c>
      <c r="B74" s="126" t="s">
        <v>759</v>
      </c>
      <c r="C74" s="74" t="s">
        <v>31</v>
      </c>
      <c r="D74" s="66" t="s">
        <v>42</v>
      </c>
      <c r="E74" s="19" t="s">
        <v>445</v>
      </c>
      <c r="F74" s="345">
        <f>'ОБЩИЙ ПРАЙС'!G433</f>
        <v>39.69</v>
      </c>
      <c r="G74" s="67">
        <v>10</v>
      </c>
      <c r="H74" s="347">
        <f t="shared" si="3"/>
        <v>43.659</v>
      </c>
    </row>
    <row r="75" spans="1:8" ht="18" customHeight="1">
      <c r="A75" s="17" t="s">
        <v>1294</v>
      </c>
      <c r="B75" s="126" t="s">
        <v>759</v>
      </c>
      <c r="C75" s="74" t="s">
        <v>31</v>
      </c>
      <c r="D75" s="66" t="s">
        <v>42</v>
      </c>
      <c r="E75" s="19" t="s">
        <v>764</v>
      </c>
      <c r="F75" s="345">
        <f>'ОБЩИЙ ПРАЙС'!G434</f>
        <v>17.7</v>
      </c>
      <c r="G75" s="21">
        <v>10</v>
      </c>
      <c r="H75" s="347">
        <f t="shared" si="3"/>
        <v>19.47</v>
      </c>
    </row>
    <row r="76" spans="1:8" ht="18" customHeight="1" hidden="1">
      <c r="A76" s="73" t="s">
        <v>1295</v>
      </c>
      <c r="B76" s="126" t="s">
        <v>759</v>
      </c>
      <c r="C76" s="74" t="s">
        <v>31</v>
      </c>
      <c r="D76" s="66" t="s">
        <v>42</v>
      </c>
      <c r="E76" s="66" t="s">
        <v>472</v>
      </c>
      <c r="F76" s="345">
        <f>'ОБЩИЙ ПРАЙС'!G435</f>
        <v>17.02</v>
      </c>
      <c r="G76" s="67">
        <v>10</v>
      </c>
      <c r="H76" s="347">
        <f t="shared" si="3"/>
        <v>18.722</v>
      </c>
    </row>
    <row r="77" spans="1:8" ht="18" customHeight="1" hidden="1">
      <c r="A77" s="73" t="s">
        <v>829</v>
      </c>
      <c r="B77" s="126" t="s">
        <v>759</v>
      </c>
      <c r="C77" s="74" t="s">
        <v>31</v>
      </c>
      <c r="D77" s="66" t="s">
        <v>42</v>
      </c>
      <c r="E77" s="66" t="s">
        <v>290</v>
      </c>
      <c r="F77" s="345">
        <f>'ОБЩИЙ ПРАЙС'!G436</f>
        <v>15.78</v>
      </c>
      <c r="G77" s="67">
        <v>10</v>
      </c>
      <c r="H77" s="347">
        <f t="shared" si="3"/>
        <v>17.358</v>
      </c>
    </row>
    <row r="78" spans="1:8" ht="18" customHeight="1" hidden="1">
      <c r="A78" s="73" t="s">
        <v>828</v>
      </c>
      <c r="B78" s="126" t="s">
        <v>759</v>
      </c>
      <c r="C78" s="74" t="s">
        <v>31</v>
      </c>
      <c r="D78" s="66" t="s">
        <v>42</v>
      </c>
      <c r="E78" s="66" t="s">
        <v>926</v>
      </c>
      <c r="F78" s="345">
        <f>'ОБЩИЙ ПРАЙС'!G437</f>
        <v>9.38</v>
      </c>
      <c r="G78" s="67">
        <v>10</v>
      </c>
      <c r="H78" s="347">
        <f t="shared" si="3"/>
        <v>10.318000000000001</v>
      </c>
    </row>
    <row r="79" spans="1:8" ht="18" customHeight="1">
      <c r="A79" s="73" t="str">
        <f>'ОБЩИЙ ПРАЙС'!A438</f>
        <v>ГОВЯДИНА стейк из толстого края (спинного отруба) CHOICE </v>
      </c>
      <c r="B79" s="126" t="s">
        <v>759</v>
      </c>
      <c r="C79" s="74" t="s">
        <v>31</v>
      </c>
      <c r="D79" s="66" t="s">
        <v>42</v>
      </c>
      <c r="E79" s="66" t="s">
        <v>762</v>
      </c>
      <c r="F79" s="345">
        <f>'ОБЩИЙ ПРАЙС'!G438</f>
        <v>66.92</v>
      </c>
      <c r="G79" s="67">
        <v>10</v>
      </c>
      <c r="H79" s="347">
        <f t="shared" si="3"/>
        <v>73.612</v>
      </c>
    </row>
    <row r="80" spans="1:8" ht="18" customHeight="1" thickBot="1">
      <c r="A80" s="73" t="str">
        <f>'ОБЩИЙ ПРАЙС'!A439</f>
        <v>ГОВЯДИНА стейк из тонкого края (поясничного отруба) CHOICE </v>
      </c>
      <c r="B80" s="126" t="s">
        <v>759</v>
      </c>
      <c r="C80" s="74" t="s">
        <v>31</v>
      </c>
      <c r="D80" s="66" t="s">
        <v>42</v>
      </c>
      <c r="E80" s="66" t="s">
        <v>762</v>
      </c>
      <c r="F80" s="345">
        <f>'ОБЩИЙ ПРАЙС'!G439</f>
        <v>54.75</v>
      </c>
      <c r="G80" s="67">
        <v>10</v>
      </c>
      <c r="H80" s="347">
        <f t="shared" si="3"/>
        <v>60.225</v>
      </c>
    </row>
    <row r="81" spans="1:8" ht="18" customHeight="1" hidden="1" thickBot="1">
      <c r="A81" s="136" t="str">
        <f>'ОБЩИЙ ПРАЙС'!A440</f>
        <v>Стейки ОХЛАЖДЕН.</v>
      </c>
      <c r="B81" s="137"/>
      <c r="C81" s="137"/>
      <c r="D81" s="137"/>
      <c r="E81" s="137"/>
      <c r="F81" s="137"/>
      <c r="G81" s="137"/>
      <c r="H81" s="149"/>
    </row>
    <row r="82" spans="1:8" ht="18" customHeight="1" hidden="1">
      <c r="A82" s="453" t="str">
        <f>'ОБЩИЙ ПРАЙС'!A441</f>
        <v>Полуфабрикат из говядины Стейк "Минутка"(Сubed Steak), охлажденный</v>
      </c>
      <c r="B82" s="421" t="s">
        <v>1090</v>
      </c>
      <c r="C82" s="296" t="s">
        <v>31</v>
      </c>
      <c r="D82" s="454" t="s">
        <v>42</v>
      </c>
      <c r="E82" s="401" t="str">
        <f>'ОБЩИЙ ПРАЙС'!F441</f>
        <v>~5,508</v>
      </c>
      <c r="F82" s="401">
        <f>'ОБЩИЙ ПРАЙС'!G441</f>
        <v>37.37805009033586</v>
      </c>
      <c r="G82" s="402">
        <f>'ОБЩИЙ ПРАЙС'!H441</f>
        <v>10</v>
      </c>
      <c r="H82" s="401">
        <f>'ОБЩИЙ ПРАЙС'!I441</f>
        <v>41.11585509936945</v>
      </c>
    </row>
    <row r="83" spans="1:8" ht="18" customHeight="1" hidden="1">
      <c r="A83" s="453" t="str">
        <f>'ОБЩИЙ ПРАЙС'!A442</f>
        <v>Полуфабрикат из говядины Стейк"Ранчо", (Ranch Steak), охлажденный </v>
      </c>
      <c r="B83" s="421" t="s">
        <v>1090</v>
      </c>
      <c r="C83" s="296" t="s">
        <v>31</v>
      </c>
      <c r="D83" s="454" t="s">
        <v>42</v>
      </c>
      <c r="E83" s="401" t="str">
        <f>'ОБЩИЙ ПРАЙС'!F442</f>
        <v>~4,358</v>
      </c>
      <c r="F83" s="401">
        <f>'ОБЩИЙ ПРАЙС'!G442</f>
        <v>37.37848225989103</v>
      </c>
      <c r="G83" s="402">
        <v>10</v>
      </c>
      <c r="H83" s="401">
        <f>'ОБЩИЙ ПРАЙС'!I442</f>
        <v>41.116330485880134</v>
      </c>
    </row>
    <row r="84" spans="1:8" ht="18" customHeight="1" hidden="1">
      <c r="A84" s="453" t="str">
        <f>'ОБЩИЙ ПРАЙС'!A443</f>
        <v>Полуфабрикат из говядины Стейк "Топ-Сайд" (Top-Side Steak),  охлажденный</v>
      </c>
      <c r="B84" s="421" t="s">
        <v>1090</v>
      </c>
      <c r="C84" s="296" t="s">
        <v>31</v>
      </c>
      <c r="D84" s="454" t="s">
        <v>42</v>
      </c>
      <c r="E84" s="401" t="str">
        <f>'ОБЩИЙ ПРАЙС'!F443</f>
        <v>~5,5495</v>
      </c>
      <c r="F84" s="401">
        <f>'ОБЩИЙ ПРАЙС'!G443</f>
        <v>39.50552941519056</v>
      </c>
      <c r="G84" s="402">
        <v>10</v>
      </c>
      <c r="H84" s="401">
        <f>'ОБЩИЙ ПРАЙС'!I443</f>
        <v>43.456082356709615</v>
      </c>
    </row>
    <row r="85" spans="1:8" ht="18" customHeight="1" hidden="1">
      <c r="A85" s="453" t="str">
        <f>'ОБЩИЙ ПРАЙС'!A444</f>
        <v>Полуфабрикат из говядины Стейк Пиканья, (Coulotte Steak), охлажденный</v>
      </c>
      <c r="B85" s="421" t="s">
        <v>1090</v>
      </c>
      <c r="C85" s="296" t="s">
        <v>31</v>
      </c>
      <c r="D85" s="454" t="s">
        <v>42</v>
      </c>
      <c r="E85" s="401" t="str">
        <f>'ОБЩИЙ ПРАЙС'!F444</f>
        <v>~2,773</v>
      </c>
      <c r="F85" s="401">
        <f>'ОБЩИЙ ПРАЙС'!G444</f>
        <v>58.34639377386422</v>
      </c>
      <c r="G85" s="402">
        <v>10</v>
      </c>
      <c r="H85" s="401">
        <f>'ОБЩИЙ ПРАЙС'!I444</f>
        <v>64.18103315125065</v>
      </c>
    </row>
    <row r="86" spans="1:8" ht="18" customHeight="1" hidden="1">
      <c r="A86" s="453" t="str">
        <f>'ОБЩИЙ ПРАЙС'!A445</f>
        <v>Полуфабрикат из говядины Стейк "Нью-Йорк" (TOP CHOICE), охлажденный</v>
      </c>
      <c r="B86" s="421" t="s">
        <v>1090</v>
      </c>
      <c r="C86" s="296" t="s">
        <v>31</v>
      </c>
      <c r="D86" s="454" t="s">
        <v>42</v>
      </c>
      <c r="E86" s="401" t="str">
        <f>'ОБЩИЙ ПРАЙС'!F445</f>
        <v>~3,636</v>
      </c>
      <c r="F86" s="401">
        <f>'ОБЩИЙ ПРАЙС'!G445</f>
        <v>107.77926377535753</v>
      </c>
      <c r="G86" s="402">
        <v>10</v>
      </c>
      <c r="H86" s="401">
        <f>'ОБЩИЙ ПРАЙС'!I445</f>
        <v>118.55719015289328</v>
      </c>
    </row>
    <row r="87" spans="1:8" ht="18" customHeight="1" hidden="1">
      <c r="A87" s="453" t="str">
        <f>'ОБЩИЙ ПРАЙС'!A446</f>
        <v>Полуфабрикат из говядины Стейк "Рибай", (Rib Eey Steak), охлажденный</v>
      </c>
      <c r="B87" s="421" t="s">
        <v>1090</v>
      </c>
      <c r="C87" s="296" t="s">
        <v>31</v>
      </c>
      <c r="D87" s="454" t="s">
        <v>42</v>
      </c>
      <c r="E87" s="401" t="str">
        <f>'ОБЩИЙ ПРАЙС'!F446</f>
        <v>~3,654</v>
      </c>
      <c r="F87" s="401">
        <f>'ОБЩИЙ ПРАЙС'!G446</f>
        <v>150.32489882277164</v>
      </c>
      <c r="G87" s="402">
        <v>10</v>
      </c>
      <c r="H87" s="401">
        <f>'ОБЩИЙ ПРАЙС'!I446</f>
        <v>165.3573887050488</v>
      </c>
    </row>
    <row r="88" spans="1:8" ht="18" customHeight="1" hidden="1" thickBot="1">
      <c r="A88" s="752"/>
      <c r="B88" s="431"/>
      <c r="C88" s="328"/>
      <c r="D88" s="182"/>
      <c r="E88" s="182"/>
      <c r="F88" s="385"/>
      <c r="G88" s="184"/>
      <c r="H88" s="468"/>
    </row>
    <row r="89" spans="1:8" ht="18" customHeight="1" thickBot="1">
      <c r="A89" s="136" t="s">
        <v>821</v>
      </c>
      <c r="B89" s="137"/>
      <c r="C89" s="137"/>
      <c r="D89" s="137"/>
      <c r="E89" s="137"/>
      <c r="F89" s="137"/>
      <c r="G89" s="137"/>
      <c r="H89" s="149"/>
    </row>
    <row r="90" spans="1:8" ht="18" customHeight="1">
      <c r="A90" s="76" t="s">
        <v>469</v>
      </c>
      <c r="B90" s="162" t="s">
        <v>468</v>
      </c>
      <c r="C90" s="74" t="s">
        <v>63</v>
      </c>
      <c r="D90" s="77" t="s">
        <v>40</v>
      </c>
      <c r="E90" s="77">
        <v>225</v>
      </c>
      <c r="F90" s="343">
        <f>'ОБЩИЙ ПРАЙС'!G448</f>
        <v>193.41</v>
      </c>
      <c r="G90" s="67">
        <v>10</v>
      </c>
      <c r="H90" s="347">
        <f>F90+F90*G90/100</f>
        <v>212.751</v>
      </c>
    </row>
    <row r="91" spans="1:8" ht="24.75" customHeight="1" thickBot="1">
      <c r="A91" s="435" t="s">
        <v>470</v>
      </c>
      <c r="B91" s="502" t="s">
        <v>468</v>
      </c>
      <c r="C91" s="503" t="s">
        <v>63</v>
      </c>
      <c r="D91" s="504" t="s">
        <v>40</v>
      </c>
      <c r="E91" s="504">
        <v>122</v>
      </c>
      <c r="F91" s="343">
        <f>'ОБЩИЙ ПРАЙС'!G449</f>
        <v>193.41</v>
      </c>
      <c r="G91" s="505">
        <v>10</v>
      </c>
      <c r="H91" s="509">
        <f>F91+F91*G91/100</f>
        <v>212.751</v>
      </c>
    </row>
    <row r="92" spans="1:8" ht="18" customHeight="1">
      <c r="A92" s="143" t="s">
        <v>430</v>
      </c>
      <c r="B92" s="144"/>
      <c r="C92" s="144"/>
      <c r="D92" s="144"/>
      <c r="E92" s="144"/>
      <c r="F92" s="144"/>
      <c r="G92" s="144"/>
      <c r="H92" s="470"/>
    </row>
    <row r="93" spans="1:8" ht="18" customHeight="1" thickBot="1">
      <c r="A93" s="435" t="s">
        <v>1407</v>
      </c>
      <c r="B93" s="502"/>
      <c r="C93" s="503" t="s">
        <v>105</v>
      </c>
      <c r="D93" s="504" t="s">
        <v>42</v>
      </c>
      <c r="E93" s="504">
        <v>10</v>
      </c>
      <c r="F93" s="343">
        <f>'ОБЩИЙ ПРАЙС'!G451</f>
        <v>45.97</v>
      </c>
      <c r="G93" s="505">
        <v>10</v>
      </c>
      <c r="H93" s="509">
        <f aca="true" t="shared" si="4" ref="H93:H103">F93+F93*G93/100</f>
        <v>50.567</v>
      </c>
    </row>
    <row r="94" spans="1:8" ht="18" customHeight="1" hidden="1">
      <c r="A94" s="435" t="s">
        <v>21</v>
      </c>
      <c r="B94" s="502"/>
      <c r="C94" s="503" t="s">
        <v>105</v>
      </c>
      <c r="D94" s="504" t="s">
        <v>42</v>
      </c>
      <c r="E94" s="504">
        <v>16</v>
      </c>
      <c r="F94" s="343">
        <f>'ОБЩИЙ ПРАЙС'!G452</f>
        <v>36.05</v>
      </c>
      <c r="G94" s="505">
        <v>10</v>
      </c>
      <c r="H94" s="509">
        <f t="shared" si="4"/>
        <v>39.654999999999994</v>
      </c>
    </row>
    <row r="95" spans="1:8" ht="18" customHeight="1" hidden="1">
      <c r="A95" s="435" t="s">
        <v>306</v>
      </c>
      <c r="B95" s="502"/>
      <c r="C95" s="503" t="s">
        <v>52</v>
      </c>
      <c r="D95" s="504" t="s">
        <v>42</v>
      </c>
      <c r="E95" s="504"/>
      <c r="F95" s="343">
        <f>'ОБЩИЙ ПРАЙС'!G453</f>
        <v>12.15</v>
      </c>
      <c r="G95" s="505">
        <v>10</v>
      </c>
      <c r="H95" s="509">
        <f t="shared" si="4"/>
        <v>13.365</v>
      </c>
    </row>
    <row r="96" spans="1:8" ht="18" customHeight="1" hidden="1">
      <c r="A96" s="435" t="s">
        <v>292</v>
      </c>
      <c r="B96" s="502"/>
      <c r="C96" s="503" t="s">
        <v>52</v>
      </c>
      <c r="D96" s="504" t="s">
        <v>42</v>
      </c>
      <c r="E96" s="504"/>
      <c r="F96" s="343">
        <f>'ОБЩИЙ ПРАЙС'!G454</f>
        <v>12.15</v>
      </c>
      <c r="G96" s="505">
        <v>10</v>
      </c>
      <c r="H96" s="509">
        <f t="shared" si="4"/>
        <v>13.365</v>
      </c>
    </row>
    <row r="97" spans="1:8" ht="18" customHeight="1" hidden="1">
      <c r="A97" s="435" t="s">
        <v>277</v>
      </c>
      <c r="B97" s="502"/>
      <c r="C97" s="503" t="s">
        <v>52</v>
      </c>
      <c r="D97" s="504" t="s">
        <v>42</v>
      </c>
      <c r="E97" s="504"/>
      <c r="F97" s="343">
        <f>'ОБЩИЙ ПРАЙС'!G455</f>
        <v>12.15</v>
      </c>
      <c r="G97" s="505">
        <v>10</v>
      </c>
      <c r="H97" s="509">
        <f t="shared" si="4"/>
        <v>13.365</v>
      </c>
    </row>
    <row r="98" spans="1:8" ht="18" customHeight="1" hidden="1">
      <c r="A98" s="435" t="s">
        <v>278</v>
      </c>
      <c r="B98" s="502"/>
      <c r="C98" s="503" t="s">
        <v>52</v>
      </c>
      <c r="D98" s="504" t="s">
        <v>42</v>
      </c>
      <c r="E98" s="504"/>
      <c r="F98" s="343">
        <f>'ОБЩИЙ ПРАЙС'!G456</f>
        <v>12.15</v>
      </c>
      <c r="G98" s="505">
        <v>10</v>
      </c>
      <c r="H98" s="509">
        <f t="shared" si="4"/>
        <v>13.365</v>
      </c>
    </row>
    <row r="99" spans="1:8" ht="18" customHeight="1" hidden="1">
      <c r="A99" s="435" t="s">
        <v>279</v>
      </c>
      <c r="B99" s="502"/>
      <c r="C99" s="503" t="s">
        <v>52</v>
      </c>
      <c r="D99" s="504" t="s">
        <v>42</v>
      </c>
      <c r="E99" s="504"/>
      <c r="F99" s="343">
        <f>'ОБЩИЙ ПРАЙС'!G457</f>
        <v>12.15</v>
      </c>
      <c r="G99" s="505">
        <v>10</v>
      </c>
      <c r="H99" s="509">
        <f t="shared" si="4"/>
        <v>13.365</v>
      </c>
    </row>
    <row r="100" spans="1:9" ht="18" customHeight="1" hidden="1">
      <c r="A100" s="435" t="s">
        <v>433</v>
      </c>
      <c r="B100" s="502"/>
      <c r="C100" s="503"/>
      <c r="D100" s="504"/>
      <c r="E100" s="504"/>
      <c r="F100" s="343">
        <f>'ОБЩИЙ ПРАЙС'!G458</f>
        <v>0</v>
      </c>
      <c r="G100" s="505"/>
      <c r="H100" s="509">
        <f t="shared" si="4"/>
        <v>0</v>
      </c>
      <c r="I100" s="177"/>
    </row>
    <row r="101" spans="1:9" ht="18" customHeight="1" hidden="1">
      <c r="A101" s="435" t="s">
        <v>259</v>
      </c>
      <c r="B101" s="502"/>
      <c r="C101" s="503" t="s">
        <v>105</v>
      </c>
      <c r="D101" s="504" t="s">
        <v>42</v>
      </c>
      <c r="E101" s="504">
        <v>10</v>
      </c>
      <c r="F101" s="343">
        <f>'ОБЩИЙ ПРАЙС'!G459</f>
        <v>12.39</v>
      </c>
      <c r="G101" s="505">
        <v>10</v>
      </c>
      <c r="H101" s="509">
        <f t="shared" si="4"/>
        <v>13.629000000000001</v>
      </c>
      <c r="I101" s="177"/>
    </row>
    <row r="102" spans="1:9" ht="18" customHeight="1" hidden="1">
      <c r="A102" s="435" t="s">
        <v>983</v>
      </c>
      <c r="B102" s="502"/>
      <c r="C102" s="503" t="s">
        <v>52</v>
      </c>
      <c r="D102" s="504" t="s">
        <v>110</v>
      </c>
      <c r="E102" s="504">
        <v>6</v>
      </c>
      <c r="F102" s="343">
        <f>'ОБЩИЙ ПРАЙС'!G460</f>
        <v>9.05</v>
      </c>
      <c r="G102" s="505">
        <v>10</v>
      </c>
      <c r="H102" s="509">
        <f t="shared" si="4"/>
        <v>9.955</v>
      </c>
      <c r="I102" s="177"/>
    </row>
    <row r="103" spans="1:9" ht="18" customHeight="1" hidden="1" thickBot="1">
      <c r="A103" s="435" t="s">
        <v>984</v>
      </c>
      <c r="B103" s="502"/>
      <c r="C103" s="503" t="s">
        <v>52</v>
      </c>
      <c r="D103" s="504" t="s">
        <v>110</v>
      </c>
      <c r="E103" s="504">
        <v>6</v>
      </c>
      <c r="F103" s="343">
        <f>'ОБЩИЙ ПРАЙС'!G461</f>
        <v>9.05</v>
      </c>
      <c r="G103" s="505">
        <v>10</v>
      </c>
      <c r="H103" s="509">
        <f t="shared" si="4"/>
        <v>9.955</v>
      </c>
      <c r="I103" s="177"/>
    </row>
    <row r="104" spans="1:9" s="101" customFormat="1" ht="23.25">
      <c r="A104" s="143" t="s">
        <v>434</v>
      </c>
      <c r="B104" s="144"/>
      <c r="C104" s="144"/>
      <c r="D104" s="144"/>
      <c r="E104" s="144"/>
      <c r="F104" s="144"/>
      <c r="G104" s="144"/>
      <c r="H104" s="470"/>
      <c r="I104" s="281"/>
    </row>
    <row r="105" spans="1:9" s="101" customFormat="1" ht="23.25">
      <c r="A105" s="100" t="s">
        <v>822</v>
      </c>
      <c r="B105" s="100"/>
      <c r="C105" s="18" t="s">
        <v>105</v>
      </c>
      <c r="D105" s="19" t="s">
        <v>42</v>
      </c>
      <c r="E105" s="19">
        <v>9</v>
      </c>
      <c r="F105" s="343">
        <f>'ОБЩИЙ ПРАЙС'!G463</f>
        <v>83.93</v>
      </c>
      <c r="G105" s="21">
        <v>10</v>
      </c>
      <c r="H105" s="343">
        <f>F105+F105*G105/100</f>
        <v>92.32300000000001</v>
      </c>
      <c r="I105" s="281"/>
    </row>
    <row r="106" spans="1:9" ht="18" customHeight="1">
      <c r="A106" s="100" t="s">
        <v>725</v>
      </c>
      <c r="B106" s="100"/>
      <c r="C106" s="18" t="s">
        <v>105</v>
      </c>
      <c r="D106" s="19" t="s">
        <v>42</v>
      </c>
      <c r="E106" s="19">
        <v>14</v>
      </c>
      <c r="F106" s="343">
        <f>'ОБЩИЙ ПРАЙС'!G464</f>
        <v>58.89</v>
      </c>
      <c r="G106" s="21">
        <v>10</v>
      </c>
      <c r="H106" s="343">
        <f>F106+F106*G106/100</f>
        <v>64.779</v>
      </c>
      <c r="I106" s="177"/>
    </row>
    <row r="107" spans="1:8" ht="18" customHeight="1" hidden="1">
      <c r="A107" s="145" t="s">
        <v>433</v>
      </c>
      <c r="B107" s="146"/>
      <c r="C107" s="146"/>
      <c r="D107" s="146"/>
      <c r="E107" s="146"/>
      <c r="F107" s="146"/>
      <c r="G107" s="146"/>
      <c r="H107" s="472"/>
    </row>
    <row r="108" spans="1:8" ht="18" customHeight="1" hidden="1">
      <c r="A108" s="216" t="s">
        <v>681</v>
      </c>
      <c r="B108" s="717"/>
      <c r="C108" s="39" t="s">
        <v>105</v>
      </c>
      <c r="D108" s="39" t="s">
        <v>42</v>
      </c>
      <c r="E108" s="39">
        <v>10</v>
      </c>
      <c r="F108" s="343">
        <f>'ОБЩИЙ ПРАЙС'!G466</f>
        <v>31.21</v>
      </c>
      <c r="G108" s="39">
        <v>10</v>
      </c>
      <c r="H108" s="718">
        <f>F108+F108*G108/100</f>
        <v>34.331</v>
      </c>
    </row>
    <row r="109" spans="1:8" ht="18" customHeight="1" thickBot="1">
      <c r="A109" s="140" t="s">
        <v>435</v>
      </c>
      <c r="B109" s="141"/>
      <c r="C109" s="141"/>
      <c r="D109" s="141"/>
      <c r="E109" s="141"/>
      <c r="F109" s="141"/>
      <c r="G109" s="141"/>
      <c r="H109" s="430"/>
    </row>
    <row r="110" spans="1:8" ht="18" customHeight="1">
      <c r="A110" s="70" t="s">
        <v>96</v>
      </c>
      <c r="B110" s="150" t="s">
        <v>395</v>
      </c>
      <c r="C110" s="35" t="s">
        <v>92</v>
      </c>
      <c r="D110" s="56" t="s">
        <v>42</v>
      </c>
      <c r="E110" s="56" t="s">
        <v>831</v>
      </c>
      <c r="F110" s="343">
        <f>'ОБЩИЙ ПРАЙС'!G468</f>
        <v>75.95</v>
      </c>
      <c r="G110" s="37">
        <v>20</v>
      </c>
      <c r="H110" s="360">
        <f aca="true" t="shared" si="5" ref="H110:H125">F110+F110*G110/100</f>
        <v>91.14</v>
      </c>
    </row>
    <row r="111" spans="1:8" ht="18" customHeight="1">
      <c r="A111" s="17" t="s">
        <v>102</v>
      </c>
      <c r="B111" s="100" t="s">
        <v>395</v>
      </c>
      <c r="C111" s="18" t="s">
        <v>92</v>
      </c>
      <c r="D111" s="19" t="s">
        <v>42</v>
      </c>
      <c r="E111" s="19" t="s">
        <v>196</v>
      </c>
      <c r="F111" s="343">
        <f>'ОБЩИЙ ПРАЙС'!G469</f>
        <v>18.15</v>
      </c>
      <c r="G111" s="21">
        <v>10</v>
      </c>
      <c r="H111" s="348">
        <f t="shared" si="5"/>
        <v>19.965</v>
      </c>
    </row>
    <row r="112" spans="1:8" s="506" customFormat="1" ht="20.25" customHeight="1">
      <c r="A112" s="435" t="s">
        <v>97</v>
      </c>
      <c r="B112" s="502" t="s">
        <v>395</v>
      </c>
      <c r="C112" s="503" t="s">
        <v>92</v>
      </c>
      <c r="D112" s="504" t="s">
        <v>42</v>
      </c>
      <c r="E112" s="504" t="s">
        <v>197</v>
      </c>
      <c r="F112" s="343">
        <f>'ОБЩИЙ ПРАЙС'!G470</f>
        <v>41.51</v>
      </c>
      <c r="G112" s="505">
        <v>10</v>
      </c>
      <c r="H112" s="509">
        <f t="shared" si="5"/>
        <v>45.661</v>
      </c>
    </row>
    <row r="113" spans="1:8" s="506" customFormat="1" ht="18" customHeight="1">
      <c r="A113" s="435" t="s">
        <v>471</v>
      </c>
      <c r="B113" s="502"/>
      <c r="C113" s="503" t="s">
        <v>52</v>
      </c>
      <c r="D113" s="504" t="s">
        <v>42</v>
      </c>
      <c r="E113" s="504" t="s">
        <v>1304</v>
      </c>
      <c r="F113" s="343">
        <f>'ОБЩИЙ ПРАЙС'!G471</f>
        <v>7.06</v>
      </c>
      <c r="G113" s="505">
        <v>10</v>
      </c>
      <c r="H113" s="509">
        <f t="shared" si="5"/>
        <v>7.766</v>
      </c>
    </row>
    <row r="114" spans="1:9" s="506" customFormat="1" ht="18" customHeight="1" hidden="1">
      <c r="A114" s="435" t="s">
        <v>825</v>
      </c>
      <c r="B114" s="502"/>
      <c r="C114" s="503" t="str">
        <f>'ОБЩИЙ ПРАЙС'!D423</f>
        <v>РФ</v>
      </c>
      <c r="D114" s="504" t="str">
        <f>'ОБЩИЙ ПРАЙС'!E423</f>
        <v>кг.</v>
      </c>
      <c r="E114" s="504" t="str">
        <f>'ОБЩИЙ ПРАЙС'!F423</f>
        <v>~15</v>
      </c>
      <c r="F114" s="343">
        <f>'ОБЩИЙ ПРАЙС'!G472</f>
        <v>9.59</v>
      </c>
      <c r="G114" s="505">
        <f>'ОБЩИЙ ПРАЙС'!H423</f>
        <v>10</v>
      </c>
      <c r="H114" s="509">
        <f t="shared" si="5"/>
        <v>10.549</v>
      </c>
      <c r="I114" s="507"/>
    </row>
    <row r="115" spans="1:9" s="506" customFormat="1" ht="18" customHeight="1" hidden="1">
      <c r="A115" s="435" t="s">
        <v>7</v>
      </c>
      <c r="B115" s="502"/>
      <c r="C115" s="503" t="s">
        <v>52</v>
      </c>
      <c r="D115" s="504" t="s">
        <v>42</v>
      </c>
      <c r="E115" s="504" t="s">
        <v>198</v>
      </c>
      <c r="F115" s="343">
        <f>'ОБЩИЙ ПРАЙС'!G473</f>
        <v>8.94</v>
      </c>
      <c r="G115" s="505">
        <v>10</v>
      </c>
      <c r="H115" s="509">
        <f t="shared" si="5"/>
        <v>9.834</v>
      </c>
      <c r="I115" s="507"/>
    </row>
    <row r="116" spans="1:9" s="506" customFormat="1" ht="19.5" customHeight="1" hidden="1">
      <c r="A116" s="435" t="s">
        <v>719</v>
      </c>
      <c r="B116" s="502"/>
      <c r="C116" s="503" t="s">
        <v>52</v>
      </c>
      <c r="D116" s="504" t="s">
        <v>42</v>
      </c>
      <c r="E116" s="504">
        <v>10</v>
      </c>
      <c r="F116" s="343">
        <f>'ОБЩИЙ ПРАЙС'!G474</f>
        <v>11.86</v>
      </c>
      <c r="G116" s="505">
        <v>10</v>
      </c>
      <c r="H116" s="509">
        <f t="shared" si="5"/>
        <v>13.046</v>
      </c>
      <c r="I116" s="508"/>
    </row>
    <row r="117" spans="1:9" s="506" customFormat="1" ht="18" customHeight="1" hidden="1">
      <c r="A117" s="435" t="s">
        <v>724</v>
      </c>
      <c r="B117" s="502"/>
      <c r="C117" s="503" t="s">
        <v>52</v>
      </c>
      <c r="D117" s="504" t="s">
        <v>42</v>
      </c>
      <c r="E117" s="504">
        <v>10</v>
      </c>
      <c r="F117" s="343">
        <f>'ОБЩИЙ ПРАЙС'!G475</f>
        <v>11.52</v>
      </c>
      <c r="G117" s="505">
        <v>10</v>
      </c>
      <c r="H117" s="509">
        <f t="shared" si="5"/>
        <v>12.671999999999999</v>
      </c>
      <c r="I117" s="507"/>
    </row>
    <row r="118" spans="1:9" s="506" customFormat="1" ht="18" customHeight="1" hidden="1">
      <c r="A118" s="435" t="s">
        <v>713</v>
      </c>
      <c r="B118" s="502"/>
      <c r="C118" s="503" t="s">
        <v>52</v>
      </c>
      <c r="D118" s="504" t="s">
        <v>42</v>
      </c>
      <c r="E118" s="504">
        <v>10</v>
      </c>
      <c r="F118" s="343">
        <f>'ОБЩИЙ ПРАЙС'!G476</f>
        <v>11.52</v>
      </c>
      <c r="G118" s="505">
        <v>10</v>
      </c>
      <c r="H118" s="509">
        <f t="shared" si="5"/>
        <v>12.671999999999999</v>
      </c>
      <c r="I118" s="507"/>
    </row>
    <row r="119" spans="1:9" s="506" customFormat="1" ht="18" customHeight="1" hidden="1">
      <c r="A119" s="435" t="str">
        <f>'ОБЩИЙ ПРАЙС'!A477</f>
        <v>Филе утиное с кожей в лот.гофр.зам</v>
      </c>
      <c r="B119" s="502"/>
      <c r="C119" s="503" t="s">
        <v>52</v>
      </c>
      <c r="D119" s="504" t="s">
        <v>42</v>
      </c>
      <c r="E119" s="504">
        <v>12</v>
      </c>
      <c r="F119" s="343">
        <f>'ОБЩИЙ ПРАЙС'!G477</f>
        <v>13.1</v>
      </c>
      <c r="G119" s="505">
        <v>10</v>
      </c>
      <c r="H119" s="509">
        <f t="shared" si="5"/>
        <v>14.41</v>
      </c>
      <c r="I119" s="507"/>
    </row>
    <row r="120" spans="1:8" s="506" customFormat="1" ht="18" customHeight="1">
      <c r="A120" s="435" t="s">
        <v>745</v>
      </c>
      <c r="B120" s="502"/>
      <c r="C120" s="503" t="s">
        <v>52</v>
      </c>
      <c r="D120" s="504" t="s">
        <v>42</v>
      </c>
      <c r="E120" s="504">
        <v>10</v>
      </c>
      <c r="F120" s="343">
        <f>'ОБЩИЙ ПРАЙС'!G478</f>
        <v>15.49</v>
      </c>
      <c r="G120" s="505">
        <v>10</v>
      </c>
      <c r="H120" s="509">
        <f>F120+F120*G120/100</f>
        <v>17.039</v>
      </c>
    </row>
    <row r="121" spans="1:8" s="506" customFormat="1" ht="18" customHeight="1">
      <c r="A121" s="435" t="s">
        <v>523</v>
      </c>
      <c r="B121" s="502"/>
      <c r="C121" s="503" t="s">
        <v>52</v>
      </c>
      <c r="D121" s="504" t="s">
        <v>42</v>
      </c>
      <c r="E121" s="504">
        <v>6</v>
      </c>
      <c r="F121" s="343">
        <f>'ОБЩИЙ ПРАЙС'!G479</f>
        <v>4.6</v>
      </c>
      <c r="G121" s="505">
        <v>10</v>
      </c>
      <c r="H121" s="509">
        <f>F121+F121*G121/100</f>
        <v>5.06</v>
      </c>
    </row>
    <row r="122" spans="1:8" s="506" customFormat="1" ht="18" customHeight="1">
      <c r="A122" s="435" t="s">
        <v>657</v>
      </c>
      <c r="B122" s="502"/>
      <c r="C122" s="503" t="s">
        <v>52</v>
      </c>
      <c r="D122" s="504" t="s">
        <v>42</v>
      </c>
      <c r="E122" s="504">
        <v>8</v>
      </c>
      <c r="F122" s="343">
        <f>'ОБЩИЙ ПРАЙС'!G480</f>
        <v>5.16</v>
      </c>
      <c r="G122" s="505">
        <v>10</v>
      </c>
      <c r="H122" s="509">
        <f>F122+F122*G122/100</f>
        <v>5.676</v>
      </c>
    </row>
    <row r="123" spans="1:8" s="506" customFormat="1" ht="18" customHeight="1">
      <c r="A123" s="435" t="s">
        <v>211</v>
      </c>
      <c r="B123" s="502"/>
      <c r="C123" s="503" t="s">
        <v>52</v>
      </c>
      <c r="D123" s="504" t="s">
        <v>42</v>
      </c>
      <c r="E123" s="504">
        <v>8</v>
      </c>
      <c r="F123" s="343">
        <f>'ОБЩИЙ ПРАЙС'!G481</f>
        <v>4.99</v>
      </c>
      <c r="G123" s="505">
        <v>10</v>
      </c>
      <c r="H123" s="509">
        <f>F123+F123*G123/100</f>
        <v>5.489</v>
      </c>
    </row>
    <row r="124" spans="1:8" s="506" customFormat="1" ht="18" customHeight="1">
      <c r="A124" s="435" t="s">
        <v>236</v>
      </c>
      <c r="B124" s="502"/>
      <c r="C124" s="503" t="s">
        <v>52</v>
      </c>
      <c r="D124" s="504" t="s">
        <v>42</v>
      </c>
      <c r="E124" s="504" t="s">
        <v>237</v>
      </c>
      <c r="F124" s="343">
        <f>'ОБЩИЙ ПРАЙС'!G482</f>
        <v>3.66</v>
      </c>
      <c r="G124" s="505">
        <v>10</v>
      </c>
      <c r="H124" s="509">
        <f t="shared" si="5"/>
        <v>4.026</v>
      </c>
    </row>
    <row r="125" spans="1:8" s="506" customFormat="1" ht="18" customHeight="1">
      <c r="A125" s="435" t="s">
        <v>212</v>
      </c>
      <c r="B125" s="502"/>
      <c r="C125" s="503" t="s">
        <v>52</v>
      </c>
      <c r="D125" s="504" t="s">
        <v>42</v>
      </c>
      <c r="E125" s="504">
        <v>8</v>
      </c>
      <c r="F125" s="343">
        <f>'ОБЩИЙ ПРАЙС'!G483</f>
        <v>7.48</v>
      </c>
      <c r="G125" s="505">
        <v>10</v>
      </c>
      <c r="H125" s="509">
        <f t="shared" si="5"/>
        <v>8.228</v>
      </c>
    </row>
    <row r="126" spans="1:8" s="506" customFormat="1" ht="18" customHeight="1" thickBot="1">
      <c r="A126" s="512" t="s">
        <v>824</v>
      </c>
      <c r="B126" s="513"/>
      <c r="C126" s="514" t="s">
        <v>52</v>
      </c>
      <c r="D126" s="515" t="s">
        <v>42</v>
      </c>
      <c r="E126" s="515">
        <v>12</v>
      </c>
      <c r="F126" s="343">
        <f>'ОБЩИЙ ПРАЙС'!G484</f>
        <v>3.76</v>
      </c>
      <c r="G126" s="517">
        <v>10</v>
      </c>
      <c r="H126" s="518">
        <f>F126+F126*G126/100</f>
        <v>4.136</v>
      </c>
    </row>
    <row r="127" spans="1:8" ht="18" customHeight="1">
      <c r="A127" s="145" t="s">
        <v>823</v>
      </c>
      <c r="B127" s="146"/>
      <c r="C127" s="146"/>
      <c r="D127" s="146"/>
      <c r="E127" s="146"/>
      <c r="F127" s="146"/>
      <c r="G127" s="146"/>
      <c r="H127" s="472"/>
    </row>
    <row r="128" spans="1:8" ht="18" customHeight="1">
      <c r="A128" s="26" t="str">
        <f>'ОБЩИЙ ПРАЙС'!A486</f>
        <v>Котлеты куриные в панировке ЦАРСКИЕ 90 гр, 1,08 кг*12 (12,96кг) </v>
      </c>
      <c r="B128" s="26" t="s">
        <v>394</v>
      </c>
      <c r="C128" s="18" t="s">
        <v>63</v>
      </c>
      <c r="D128" s="27" t="s">
        <v>42</v>
      </c>
      <c r="E128" s="27">
        <v>12.96</v>
      </c>
      <c r="F128" s="343">
        <f>'ОБЩИЙ ПРАЙС'!G486</f>
        <v>8.71</v>
      </c>
      <c r="G128" s="21">
        <v>10</v>
      </c>
      <c r="H128" s="343">
        <f>F128+F128*G128/100</f>
        <v>9.581000000000001</v>
      </c>
    </row>
    <row r="129" spans="1:8" ht="18" customHeight="1">
      <c r="A129" s="26" t="str">
        <f>'ОБЩИЙ ПРАЙС'!A487</f>
        <v>Котлеты куриные Аппетитные 60гр, 0,96кг*16 (15,36кг) </v>
      </c>
      <c r="B129" s="26" t="s">
        <v>394</v>
      </c>
      <c r="C129" s="18" t="s">
        <v>63</v>
      </c>
      <c r="D129" s="27" t="s">
        <v>42</v>
      </c>
      <c r="E129" s="27">
        <v>15.36</v>
      </c>
      <c r="F129" s="343">
        <f>'ОБЩИЙ ПРАЙС'!G487</f>
        <v>8.16</v>
      </c>
      <c r="G129" s="21">
        <v>10</v>
      </c>
      <c r="H129" s="343">
        <f>F129+F129*G129/100</f>
        <v>8.976</v>
      </c>
    </row>
    <row r="130" spans="1:8" ht="18" customHeight="1">
      <c r="A130" s="26" t="str">
        <f>'ОБЩИЙ ПРАЙС'!A488</f>
        <v>Наггетсы куриные Классические  1500г*6 (9кг) </v>
      </c>
      <c r="B130" s="502" t="s">
        <v>394</v>
      </c>
      <c r="C130" s="503" t="s">
        <v>63</v>
      </c>
      <c r="D130" s="504" t="s">
        <v>42</v>
      </c>
      <c r="E130" s="504">
        <v>9</v>
      </c>
      <c r="F130" s="343">
        <f>'ОБЩИЙ ПРАЙС'!G488</f>
        <v>9.08</v>
      </c>
      <c r="G130" s="505">
        <v>10</v>
      </c>
      <c r="H130" s="392">
        <f>F130+F130*G130/100</f>
        <v>9.988</v>
      </c>
    </row>
    <row r="131" spans="1:8" ht="18" customHeight="1" hidden="1">
      <c r="A131" s="435" t="s">
        <v>981</v>
      </c>
      <c r="B131" s="502"/>
      <c r="C131" s="503" t="s">
        <v>52</v>
      </c>
      <c r="D131" s="504" t="s">
        <v>110</v>
      </c>
      <c r="E131" s="504">
        <v>6</v>
      </c>
      <c r="F131" s="343">
        <f>'ОБЩИЙ ПРАЙС'!G489</f>
        <v>5.18</v>
      </c>
      <c r="G131" s="505">
        <v>10</v>
      </c>
      <c r="H131" s="509">
        <f>F131+F131*G131/100</f>
        <v>5.6979999999999995</v>
      </c>
    </row>
    <row r="132" spans="1:8" ht="18" customHeight="1" hidden="1">
      <c r="A132" s="435" t="s">
        <v>982</v>
      </c>
      <c r="B132" s="502"/>
      <c r="C132" s="503" t="s">
        <v>52</v>
      </c>
      <c r="D132" s="504" t="s">
        <v>110</v>
      </c>
      <c r="E132" s="504">
        <v>6</v>
      </c>
      <c r="F132" s="343">
        <f>'ОБЩИЙ ПРАЙС'!G490</f>
        <v>5.18</v>
      </c>
      <c r="G132" s="505">
        <v>10</v>
      </c>
      <c r="H132" s="509">
        <f>F132+F132*G132/100</f>
        <v>5.6979999999999995</v>
      </c>
    </row>
    <row r="138" ht="18">
      <c r="A138" s="14" t="s">
        <v>263</v>
      </c>
    </row>
    <row r="139" ht="18.75">
      <c r="A139" s="15" t="s">
        <v>104</v>
      </c>
    </row>
    <row r="140" ht="18.75">
      <c r="A140" s="15" t="s">
        <v>93</v>
      </c>
    </row>
  </sheetData>
  <sheetProtection/>
  <mergeCells count="3">
    <mergeCell ref="A8:H8"/>
    <mergeCell ref="D2:H2"/>
    <mergeCell ref="D4:H4"/>
  </mergeCells>
  <hyperlinks>
    <hyperlink ref="A6" r:id="rId1" display="www.restoracia.by  "/>
    <hyperlink ref="A7" r:id="rId2" display="www.facebook.com/restoracia"/>
  </hyperlink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41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U273"/>
  <sheetViews>
    <sheetView view="pageBreakPreview" zoomScale="55" zoomScaleNormal="70" zoomScaleSheetLayoutView="55" workbookViewId="0" topLeftCell="A25">
      <selection activeCell="A79" sqref="A79"/>
    </sheetView>
  </sheetViews>
  <sheetFormatPr defaultColWidth="8.8515625" defaultRowHeight="12.75"/>
  <cols>
    <col min="1" max="1" width="120.7109375" style="5" customWidth="1"/>
    <col min="2" max="2" width="18.421875" style="6" customWidth="1"/>
    <col min="3" max="3" width="23.8515625" style="5" customWidth="1"/>
    <col min="4" max="4" width="13.00390625" style="5" customWidth="1"/>
    <col min="5" max="5" width="12.421875" style="91" customWidth="1"/>
    <col min="6" max="6" width="12.28125" style="5" customWidth="1"/>
    <col min="7" max="7" width="13.140625" style="7" customWidth="1"/>
    <col min="8" max="8" width="16.140625" style="5" customWidth="1"/>
    <col min="9" max="16384" width="8.8515625" style="5" customWidth="1"/>
  </cols>
  <sheetData>
    <row r="1" spans="1:8" s="101" customFormat="1" ht="18.75">
      <c r="A1" s="95" t="s">
        <v>424</v>
      </c>
      <c r="B1" s="95"/>
      <c r="C1" s="89"/>
      <c r="D1" s="533"/>
      <c r="E1" s="89"/>
      <c r="F1" s="89"/>
      <c r="G1" s="223"/>
      <c r="H1" s="89"/>
    </row>
    <row r="2" spans="1:8" s="101" customFormat="1" ht="18.75">
      <c r="A2" s="95" t="s">
        <v>1010</v>
      </c>
      <c r="B2" s="95"/>
      <c r="C2" s="89"/>
      <c r="D2" s="926"/>
      <c r="E2" s="926"/>
      <c r="F2" s="926"/>
      <c r="G2" s="926"/>
      <c r="H2" s="926"/>
    </row>
    <row r="3" spans="1:8" s="101" customFormat="1" ht="18.75">
      <c r="A3" s="95" t="s">
        <v>638</v>
      </c>
      <c r="B3" s="95"/>
      <c r="E3" s="219"/>
      <c r="F3" s="219"/>
      <c r="G3" s="219"/>
      <c r="H3" s="219"/>
    </row>
    <row r="4" spans="1:8" s="101" customFormat="1" ht="18.75">
      <c r="A4" s="95" t="s">
        <v>849</v>
      </c>
      <c r="B4" s="95"/>
      <c r="C4" s="89"/>
      <c r="D4" s="926"/>
      <c r="E4" s="926"/>
      <c r="F4" s="926"/>
      <c r="G4" s="926"/>
      <c r="H4" s="926"/>
    </row>
    <row r="5" spans="1:3" s="101" customFormat="1" ht="18.75">
      <c r="A5" s="95" t="s">
        <v>873</v>
      </c>
      <c r="B5" s="95"/>
      <c r="C5" s="89"/>
    </row>
    <row r="6" spans="1:8" ht="18.75">
      <c r="A6" s="95" t="s">
        <v>425</v>
      </c>
      <c r="B6" s="95"/>
      <c r="C6" s="220"/>
      <c r="D6" s="89"/>
      <c r="E6" s="89"/>
      <c r="F6" s="223"/>
      <c r="G6" s="89"/>
      <c r="H6" s="223"/>
    </row>
    <row r="7" spans="1:8" ht="18.75">
      <c r="A7" s="95" t="s">
        <v>423</v>
      </c>
      <c r="B7" s="82"/>
      <c r="C7" s="92"/>
      <c r="D7" s="82"/>
      <c r="E7" s="82"/>
      <c r="F7" s="91"/>
      <c r="G7" s="82"/>
      <c r="H7" s="106">
        <f>'ОБЩИЙ ПРАЙС'!I8</f>
        <v>43286</v>
      </c>
    </row>
    <row r="8" spans="1:8" ht="19.5" thickBot="1">
      <c r="A8" s="930" t="s">
        <v>141</v>
      </c>
      <c r="B8" s="930"/>
      <c r="C8" s="930"/>
      <c r="D8" s="930"/>
      <c r="E8" s="930"/>
      <c r="F8" s="930"/>
      <c r="G8" s="930"/>
      <c r="H8" s="930"/>
    </row>
    <row r="9" spans="1:8" ht="45.75" thickBot="1">
      <c r="A9" s="438" t="s">
        <v>35</v>
      </c>
      <c r="B9" s="439" t="s">
        <v>362</v>
      </c>
      <c r="C9" s="440" t="s">
        <v>50</v>
      </c>
      <c r="D9" s="440" t="s">
        <v>428</v>
      </c>
      <c r="E9" s="440" t="s">
        <v>309</v>
      </c>
      <c r="F9" s="441" t="s">
        <v>36</v>
      </c>
      <c r="G9" s="440" t="s">
        <v>427</v>
      </c>
      <c r="H9" s="442" t="s">
        <v>38</v>
      </c>
    </row>
    <row r="10" spans="1:8" ht="28.5" thickBot="1">
      <c r="A10" s="279" t="s">
        <v>328</v>
      </c>
      <c r="B10" s="139"/>
      <c r="C10" s="139"/>
      <c r="D10" s="139"/>
      <c r="E10" s="139"/>
      <c r="F10" s="139"/>
      <c r="G10" s="139"/>
      <c r="H10" s="139"/>
    </row>
    <row r="11" spans="1:8" ht="21" thickBot="1">
      <c r="A11" s="282" t="s">
        <v>329</v>
      </c>
      <c r="B11" s="230"/>
      <c r="C11" s="230"/>
      <c r="D11" s="230"/>
      <c r="E11" s="230"/>
      <c r="F11" s="230"/>
      <c r="G11" s="230"/>
      <c r="H11" s="231"/>
    </row>
    <row r="12" spans="1:8" ht="20.25" customHeight="1">
      <c r="A12" s="17" t="s">
        <v>126</v>
      </c>
      <c r="B12" s="127" t="s">
        <v>439</v>
      </c>
      <c r="C12" s="18" t="s">
        <v>53</v>
      </c>
      <c r="D12" s="19" t="s">
        <v>44</v>
      </c>
      <c r="E12" s="19">
        <v>10</v>
      </c>
      <c r="F12" s="343">
        <f>'ОБЩИЙ ПРАЙС'!G614</f>
        <v>6.9</v>
      </c>
      <c r="G12" s="21">
        <v>10</v>
      </c>
      <c r="H12" s="348">
        <f aca="true" t="shared" si="0" ref="H12:H22">F12+F12*G12/100</f>
        <v>7.59</v>
      </c>
    </row>
    <row r="13" spans="1:8" ht="20.25" customHeight="1">
      <c r="A13" s="17" t="s">
        <v>132</v>
      </c>
      <c r="B13" s="127" t="s">
        <v>439</v>
      </c>
      <c r="C13" s="18" t="s">
        <v>53</v>
      </c>
      <c r="D13" s="19" t="s">
        <v>44</v>
      </c>
      <c r="E13" s="19">
        <v>10</v>
      </c>
      <c r="F13" s="343">
        <f>'ОБЩИЙ ПРАЙС'!G615</f>
        <v>6.9</v>
      </c>
      <c r="G13" s="21">
        <v>10</v>
      </c>
      <c r="H13" s="348">
        <f>F13+F13*G13/100</f>
        <v>7.59</v>
      </c>
    </row>
    <row r="14" spans="1:8" ht="20.25" customHeight="1" hidden="1">
      <c r="A14" s="53" t="s">
        <v>30</v>
      </c>
      <c r="B14" s="113" t="s">
        <v>460</v>
      </c>
      <c r="C14" s="22" t="s">
        <v>67</v>
      </c>
      <c r="D14" s="19" t="s">
        <v>27</v>
      </c>
      <c r="E14" s="19">
        <v>20</v>
      </c>
      <c r="F14" s="343">
        <f>'ОБЩИЙ ПРАЙС'!G616</f>
        <v>1.73</v>
      </c>
      <c r="G14" s="21">
        <v>10</v>
      </c>
      <c r="H14" s="348">
        <f t="shared" si="0"/>
        <v>1.903</v>
      </c>
    </row>
    <row r="15" spans="1:8" ht="20.25" customHeight="1" hidden="1">
      <c r="A15" s="72" t="s">
        <v>144</v>
      </c>
      <c r="B15" s="124" t="s">
        <v>460</v>
      </c>
      <c r="C15" s="22" t="s">
        <v>67</v>
      </c>
      <c r="D15" s="19" t="s">
        <v>27</v>
      </c>
      <c r="E15" s="19">
        <v>10</v>
      </c>
      <c r="F15" s="343">
        <f>'ОБЩИЙ ПРАЙС'!G617</f>
        <v>3.57</v>
      </c>
      <c r="G15" s="21">
        <v>10</v>
      </c>
      <c r="H15" s="348">
        <f t="shared" si="0"/>
        <v>3.9269999999999996</v>
      </c>
    </row>
    <row r="16" spans="1:8" ht="20.25" customHeight="1">
      <c r="A16" s="72" t="str">
        <f>'ОБЩИЙ ПРАЙС'!A618</f>
        <v>Рис пропаренный "Янтарный" "Эколайн" 1 с. фас 0,9 кг</v>
      </c>
      <c r="B16" s="124" t="str">
        <f>'ОБЩИЙ ПРАЙС'!C618</f>
        <v>Эколайн</v>
      </c>
      <c r="C16" s="18" t="str">
        <f>'ОБЩИЙ ПРАЙС'!D618</f>
        <v>Индия</v>
      </c>
      <c r="D16" s="19" t="str">
        <f>'ОБЩИЙ ПРАЙС'!E618</f>
        <v>шт.</v>
      </c>
      <c r="E16" s="19">
        <f>'ОБЩИЙ ПРАЙС'!F618</f>
        <v>20</v>
      </c>
      <c r="F16" s="343">
        <f>'ОБЩИЙ ПРАЙС'!G618</f>
        <v>1.63</v>
      </c>
      <c r="G16" s="21">
        <f>'ОБЩИЙ ПРАЙС'!H618</f>
        <v>10</v>
      </c>
      <c r="H16" s="348">
        <f>'ОБЩИЙ ПРАЙС'!I618</f>
        <v>1.793</v>
      </c>
    </row>
    <row r="17" spans="1:8" ht="20.25" customHeight="1">
      <c r="A17" s="72" t="s">
        <v>20</v>
      </c>
      <c r="B17" s="124" t="s">
        <v>460</v>
      </c>
      <c r="C17" s="22" t="s">
        <v>199</v>
      </c>
      <c r="D17" s="19" t="s">
        <v>27</v>
      </c>
      <c r="E17" s="19">
        <v>10</v>
      </c>
      <c r="F17" s="343">
        <f>'ОБЩИЙ ПРАЙС'!G619</f>
        <v>3.91</v>
      </c>
      <c r="G17" s="21">
        <v>10</v>
      </c>
      <c r="H17" s="348">
        <f>F17+F17*G17/100</f>
        <v>4.301</v>
      </c>
    </row>
    <row r="18" spans="1:8" ht="20.25" customHeight="1">
      <c r="A18" s="72" t="s">
        <v>1023</v>
      </c>
      <c r="B18" s="124" t="str">
        <f>'ОБЩИЙ ПРАЙС'!C620</f>
        <v>Эколайн</v>
      </c>
      <c r="C18" s="22" t="str">
        <f>'ОБЩИЙ ПРАЙС'!D620</f>
        <v>Пакистан</v>
      </c>
      <c r="D18" s="19" t="str">
        <f>'ОБЩИЙ ПРАЙС'!E620</f>
        <v>пач.</v>
      </c>
      <c r="E18" s="19">
        <f>'ОБЩИЙ ПРАЙС'!F620</f>
        <v>20</v>
      </c>
      <c r="F18" s="343">
        <f>'ОБЩИЙ ПРАЙС'!G620</f>
        <v>2.16</v>
      </c>
      <c r="G18" s="21">
        <f>'ОБЩИЙ ПРАЙС'!H620</f>
        <v>10</v>
      </c>
      <c r="H18" s="348">
        <f>F18+F18*G18/100</f>
        <v>2.3760000000000003</v>
      </c>
    </row>
    <row r="19" spans="1:8" ht="20.25" customHeight="1">
      <c r="A19" s="53" t="s">
        <v>28</v>
      </c>
      <c r="B19" s="113" t="s">
        <v>460</v>
      </c>
      <c r="C19" s="22" t="s">
        <v>101</v>
      </c>
      <c r="D19" s="19" t="s">
        <v>27</v>
      </c>
      <c r="E19" s="19">
        <v>10</v>
      </c>
      <c r="F19" s="343">
        <f>'ОБЩИЙ ПРАЙС'!G621</f>
        <v>2.9</v>
      </c>
      <c r="G19" s="21">
        <v>10</v>
      </c>
      <c r="H19" s="348">
        <f t="shared" si="0"/>
        <v>3.19</v>
      </c>
    </row>
    <row r="20" spans="1:8" ht="20.25" customHeight="1">
      <c r="A20" s="53" t="s">
        <v>1051</v>
      </c>
      <c r="B20" s="124" t="str">
        <f>'ОБЩИЙ ПРАЙС'!C622</f>
        <v>Эколайн</v>
      </c>
      <c r="C20" s="22" t="s">
        <v>101</v>
      </c>
      <c r="D20" s="19" t="s">
        <v>27</v>
      </c>
      <c r="E20" s="19">
        <v>20</v>
      </c>
      <c r="F20" s="343">
        <v>1.87</v>
      </c>
      <c r="G20" s="21">
        <v>10</v>
      </c>
      <c r="H20" s="348">
        <f>F20+F20*G20/100</f>
        <v>2.057</v>
      </c>
    </row>
    <row r="21" spans="1:8" ht="20.25" customHeight="1">
      <c r="A21" s="53" t="s">
        <v>29</v>
      </c>
      <c r="B21" s="113" t="s">
        <v>460</v>
      </c>
      <c r="C21" s="22" t="s">
        <v>31</v>
      </c>
      <c r="D21" s="19" t="s">
        <v>27</v>
      </c>
      <c r="E21" s="19">
        <v>20</v>
      </c>
      <c r="F21" s="343">
        <f>'ОБЩИЙ ПРАЙС'!G624</f>
        <v>1.94</v>
      </c>
      <c r="G21" s="21">
        <v>10</v>
      </c>
      <c r="H21" s="348">
        <f t="shared" si="0"/>
        <v>2.134</v>
      </c>
    </row>
    <row r="22" spans="1:8" ht="20.25" customHeight="1" thickBot="1">
      <c r="A22" s="53" t="s">
        <v>975</v>
      </c>
      <c r="B22" s="113" t="s">
        <v>976</v>
      </c>
      <c r="C22" s="22" t="s">
        <v>31</v>
      </c>
      <c r="D22" s="19" t="s">
        <v>43</v>
      </c>
      <c r="E22" s="19">
        <v>20</v>
      </c>
      <c r="F22" s="343">
        <f>'ОБЩИЙ ПРАЙС'!G625</f>
        <v>2.27</v>
      </c>
      <c r="G22" s="21">
        <v>20</v>
      </c>
      <c r="H22" s="348">
        <f t="shared" si="0"/>
        <v>2.724</v>
      </c>
    </row>
    <row r="23" spans="1:8" ht="20.25" customHeight="1" thickBot="1">
      <c r="A23" s="282" t="s">
        <v>330</v>
      </c>
      <c r="B23" s="230"/>
      <c r="C23" s="230"/>
      <c r="D23" s="230"/>
      <c r="E23" s="230"/>
      <c r="F23" s="230"/>
      <c r="G23" s="230"/>
      <c r="H23" s="231"/>
    </row>
    <row r="24" spans="1:8" ht="20.25" customHeight="1">
      <c r="A24" s="232" t="s">
        <v>331</v>
      </c>
      <c r="B24" s="233"/>
      <c r="C24" s="233"/>
      <c r="D24" s="233"/>
      <c r="E24" s="233"/>
      <c r="F24" s="233"/>
      <c r="G24" s="233"/>
      <c r="H24" s="234"/>
    </row>
    <row r="25" spans="1:8" ht="20.25" customHeight="1">
      <c r="A25" s="73" t="s">
        <v>83</v>
      </c>
      <c r="B25" s="161" t="s">
        <v>401</v>
      </c>
      <c r="C25" s="74" t="s">
        <v>53</v>
      </c>
      <c r="D25" s="66" t="s">
        <v>82</v>
      </c>
      <c r="E25" s="66">
        <v>12</v>
      </c>
      <c r="F25" s="343">
        <f>'ОБЩИЙ ПРАЙС'!G628</f>
        <v>4.84</v>
      </c>
      <c r="G25" s="67">
        <v>10</v>
      </c>
      <c r="H25" s="347">
        <f>F25+F25*G25/100</f>
        <v>5.324</v>
      </c>
    </row>
    <row r="26" spans="1:8" ht="20.25" customHeight="1">
      <c r="A26" s="17" t="s">
        <v>84</v>
      </c>
      <c r="B26" s="100" t="s">
        <v>401</v>
      </c>
      <c r="C26" s="18" t="s">
        <v>53</v>
      </c>
      <c r="D26" s="19" t="s">
        <v>81</v>
      </c>
      <c r="E26" s="19">
        <v>36</v>
      </c>
      <c r="F26" s="343">
        <f>'ОБЩИЙ ПРАЙС'!G629</f>
        <v>2.23</v>
      </c>
      <c r="G26" s="21">
        <v>10</v>
      </c>
      <c r="H26" s="348">
        <f>F26+F26*G26/100</f>
        <v>2.453</v>
      </c>
    </row>
    <row r="27" spans="1:8" ht="20.25" customHeight="1">
      <c r="A27" s="17" t="s">
        <v>85</v>
      </c>
      <c r="B27" s="100" t="s">
        <v>401</v>
      </c>
      <c r="C27" s="18" t="s">
        <v>53</v>
      </c>
      <c r="D27" s="19" t="s">
        <v>81</v>
      </c>
      <c r="E27" s="19">
        <v>24</v>
      </c>
      <c r="F27" s="343">
        <f>'ОБЩИЙ ПРАЙС'!G630</f>
        <v>2.23</v>
      </c>
      <c r="G27" s="21">
        <v>10</v>
      </c>
      <c r="H27" s="348">
        <f>F27+F27*G27/100</f>
        <v>2.453</v>
      </c>
    </row>
    <row r="28" spans="1:8" ht="20.25" customHeight="1" thickBot="1">
      <c r="A28" s="75" t="s">
        <v>86</v>
      </c>
      <c r="B28" s="148" t="s">
        <v>401</v>
      </c>
      <c r="C28" s="49" t="s">
        <v>53</v>
      </c>
      <c r="D28" s="63" t="s">
        <v>81</v>
      </c>
      <c r="E28" s="63">
        <v>36</v>
      </c>
      <c r="F28" s="343">
        <f>'ОБЩИЙ ПРАЙС'!G631</f>
        <v>2.23</v>
      </c>
      <c r="G28" s="51">
        <v>10</v>
      </c>
      <c r="H28" s="349">
        <f>F28+F28*G28/100</f>
        <v>2.453</v>
      </c>
    </row>
    <row r="29" spans="1:8" ht="20.25" customHeight="1" hidden="1">
      <c r="A29" s="235" t="s">
        <v>436</v>
      </c>
      <c r="B29" s="236"/>
      <c r="C29" s="236"/>
      <c r="D29" s="236"/>
      <c r="E29" s="236"/>
      <c r="F29" s="236"/>
      <c r="G29" s="236"/>
      <c r="H29" s="237"/>
    </row>
    <row r="30" spans="1:8" ht="23.25" customHeight="1" hidden="1">
      <c r="A30" s="434" t="s">
        <v>298</v>
      </c>
      <c r="B30" s="161" t="s">
        <v>402</v>
      </c>
      <c r="C30" s="74" t="s">
        <v>63</v>
      </c>
      <c r="D30" s="66" t="s">
        <v>44</v>
      </c>
      <c r="E30" s="66">
        <v>6</v>
      </c>
      <c r="F30" s="345">
        <v>6.57</v>
      </c>
      <c r="G30" s="67">
        <v>10</v>
      </c>
      <c r="H30" s="347">
        <f>F30+F30*G30/100</f>
        <v>7.227</v>
      </c>
    </row>
    <row r="31" spans="1:8" ht="23.25" customHeight="1" hidden="1">
      <c r="A31" s="435" t="s">
        <v>299</v>
      </c>
      <c r="B31" s="100" t="s">
        <v>402</v>
      </c>
      <c r="C31" s="18" t="s">
        <v>63</v>
      </c>
      <c r="D31" s="19" t="s">
        <v>44</v>
      </c>
      <c r="E31" s="19">
        <v>6</v>
      </c>
      <c r="F31" s="345">
        <v>6.23</v>
      </c>
      <c r="G31" s="21">
        <v>10</v>
      </c>
      <c r="H31" s="347">
        <f aca="true" t="shared" si="1" ref="H31:H39">F31+F31*G31/100</f>
        <v>6.853000000000001</v>
      </c>
    </row>
    <row r="32" spans="1:8" ht="23.25" customHeight="1" hidden="1">
      <c r="A32" s="435" t="s">
        <v>300</v>
      </c>
      <c r="B32" s="100" t="s">
        <v>402</v>
      </c>
      <c r="C32" s="18" t="s">
        <v>63</v>
      </c>
      <c r="D32" s="19" t="s">
        <v>44</v>
      </c>
      <c r="E32" s="19">
        <v>6</v>
      </c>
      <c r="F32" s="345">
        <v>3.28</v>
      </c>
      <c r="G32" s="21">
        <v>10</v>
      </c>
      <c r="H32" s="347">
        <f t="shared" si="1"/>
        <v>3.6079999999999997</v>
      </c>
    </row>
    <row r="33" spans="1:8" ht="23.25" customHeight="1" hidden="1">
      <c r="A33" s="435" t="s">
        <v>301</v>
      </c>
      <c r="B33" s="100" t="s">
        <v>402</v>
      </c>
      <c r="C33" s="18" t="s">
        <v>63</v>
      </c>
      <c r="D33" s="19" t="s">
        <v>44</v>
      </c>
      <c r="E33" s="19">
        <v>6</v>
      </c>
      <c r="F33" s="345">
        <v>3.28</v>
      </c>
      <c r="G33" s="21">
        <v>10</v>
      </c>
      <c r="H33" s="347">
        <f t="shared" si="1"/>
        <v>3.6079999999999997</v>
      </c>
    </row>
    <row r="34" spans="1:8" ht="23.25" customHeight="1" hidden="1">
      <c r="A34" s="435" t="s">
        <v>302</v>
      </c>
      <c r="B34" s="100" t="s">
        <v>402</v>
      </c>
      <c r="C34" s="18" t="s">
        <v>63</v>
      </c>
      <c r="D34" s="19" t="s">
        <v>44</v>
      </c>
      <c r="E34" s="19">
        <v>6</v>
      </c>
      <c r="F34" s="345">
        <v>2.97</v>
      </c>
      <c r="G34" s="21">
        <v>10</v>
      </c>
      <c r="H34" s="347">
        <f t="shared" si="1"/>
        <v>3.2670000000000003</v>
      </c>
    </row>
    <row r="35" spans="1:8" ht="23.25" customHeight="1" hidden="1" thickBot="1">
      <c r="A35" s="435" t="s">
        <v>305</v>
      </c>
      <c r="B35" s="100" t="s">
        <v>402</v>
      </c>
      <c r="C35" s="18" t="s">
        <v>63</v>
      </c>
      <c r="D35" s="19" t="s">
        <v>44</v>
      </c>
      <c r="E35" s="19">
        <v>6</v>
      </c>
      <c r="F35" s="345">
        <v>5.16</v>
      </c>
      <c r="G35" s="21">
        <v>10</v>
      </c>
      <c r="H35" s="347">
        <f t="shared" si="1"/>
        <v>5.676</v>
      </c>
    </row>
    <row r="36" spans="1:8" ht="23.25" customHeight="1" hidden="1">
      <c r="A36" s="435" t="s">
        <v>294</v>
      </c>
      <c r="B36" s="100" t="s">
        <v>402</v>
      </c>
      <c r="C36" s="18" t="s">
        <v>63</v>
      </c>
      <c r="D36" s="19" t="s">
        <v>44</v>
      </c>
      <c r="E36" s="19">
        <v>4</v>
      </c>
      <c r="F36" s="345">
        <v>7.61</v>
      </c>
      <c r="G36" s="21">
        <v>10</v>
      </c>
      <c r="H36" s="347">
        <f t="shared" si="1"/>
        <v>8.371</v>
      </c>
    </row>
    <row r="37" spans="1:8" ht="23.25" customHeight="1" hidden="1">
      <c r="A37" s="435" t="s">
        <v>295</v>
      </c>
      <c r="B37" s="100" t="s">
        <v>402</v>
      </c>
      <c r="C37" s="18" t="s">
        <v>63</v>
      </c>
      <c r="D37" s="19" t="s">
        <v>44</v>
      </c>
      <c r="E37" s="19">
        <v>4</v>
      </c>
      <c r="F37" s="345">
        <v>7.61</v>
      </c>
      <c r="G37" s="21">
        <v>10</v>
      </c>
      <c r="H37" s="347">
        <f t="shared" si="1"/>
        <v>8.371</v>
      </c>
    </row>
    <row r="38" spans="1:8" ht="23.25" customHeight="1" hidden="1">
      <c r="A38" s="435" t="s">
        <v>834</v>
      </c>
      <c r="B38" s="100" t="s">
        <v>402</v>
      </c>
      <c r="C38" s="18" t="s">
        <v>63</v>
      </c>
      <c r="D38" s="19" t="s">
        <v>44</v>
      </c>
      <c r="E38" s="19">
        <v>4</v>
      </c>
      <c r="F38" s="345">
        <v>3.01</v>
      </c>
      <c r="G38" s="21">
        <v>10</v>
      </c>
      <c r="H38" s="347">
        <f t="shared" si="1"/>
        <v>3.311</v>
      </c>
    </row>
    <row r="39" spans="1:8" ht="23.25" customHeight="1" hidden="1" thickBot="1">
      <c r="A39" s="435" t="s">
        <v>833</v>
      </c>
      <c r="B39" s="100" t="s">
        <v>402</v>
      </c>
      <c r="C39" s="18" t="s">
        <v>63</v>
      </c>
      <c r="D39" s="19" t="s">
        <v>44</v>
      </c>
      <c r="E39" s="19">
        <v>4</v>
      </c>
      <c r="F39" s="345">
        <v>4.14</v>
      </c>
      <c r="G39" s="21">
        <v>10</v>
      </c>
      <c r="H39" s="347">
        <f t="shared" si="1"/>
        <v>4.553999999999999</v>
      </c>
    </row>
    <row r="40" spans="1:8" ht="20.25" customHeight="1" thickBot="1">
      <c r="A40" s="282" t="s">
        <v>540</v>
      </c>
      <c r="B40" s="289"/>
      <c r="C40" s="289"/>
      <c r="D40" s="289"/>
      <c r="E40" s="289"/>
      <c r="F40" s="289"/>
      <c r="G40" s="289"/>
      <c r="H40" s="289"/>
    </row>
    <row r="41" spans="1:8" ht="20.25" customHeight="1">
      <c r="A41" s="232" t="s">
        <v>487</v>
      </c>
      <c r="B41" s="233"/>
      <c r="C41" s="233"/>
      <c r="D41" s="233"/>
      <c r="E41" s="233"/>
      <c r="F41" s="233"/>
      <c r="G41" s="233"/>
      <c r="H41" s="234"/>
    </row>
    <row r="42" spans="1:8" ht="20.25" customHeight="1" hidden="1">
      <c r="A42" s="76" t="s">
        <v>579</v>
      </c>
      <c r="B42" s="162" t="s">
        <v>404</v>
      </c>
      <c r="C42" s="74" t="s">
        <v>215</v>
      </c>
      <c r="D42" s="77" t="s">
        <v>44</v>
      </c>
      <c r="E42" s="77">
        <v>6</v>
      </c>
      <c r="F42" s="343">
        <f>'ОБЩИЙ ПРАЙС'!G645</f>
        <v>21.37</v>
      </c>
      <c r="G42" s="67">
        <v>20</v>
      </c>
      <c r="H42" s="347">
        <f aca="true" t="shared" si="2" ref="H42:H51">F42+F42*G42/100</f>
        <v>25.644000000000002</v>
      </c>
    </row>
    <row r="43" spans="1:255" s="8" customFormat="1" ht="20.25" customHeight="1">
      <c r="A43" s="76" t="s">
        <v>679</v>
      </c>
      <c r="B43" s="162" t="s">
        <v>404</v>
      </c>
      <c r="C43" s="18" t="s">
        <v>63</v>
      </c>
      <c r="D43" s="77" t="s">
        <v>44</v>
      </c>
      <c r="E43" s="77">
        <v>6</v>
      </c>
      <c r="F43" s="343">
        <f>'ОБЩИЙ ПРАЙС'!G646</f>
        <v>15.7</v>
      </c>
      <c r="G43" s="67">
        <v>20</v>
      </c>
      <c r="H43" s="367">
        <f>F43+F43*G43/100</f>
        <v>18.84</v>
      </c>
      <c r="I43" s="384"/>
      <c r="J43" s="328"/>
      <c r="K43" s="329"/>
      <c r="L43" s="329"/>
      <c r="M43" s="385"/>
      <c r="N43" s="184"/>
      <c r="O43" s="385"/>
      <c r="P43" s="384"/>
      <c r="Q43" s="384"/>
      <c r="R43" s="328"/>
      <c r="S43" s="329"/>
      <c r="T43" s="329"/>
      <c r="U43" s="385"/>
      <c r="V43" s="184"/>
      <c r="W43" s="385"/>
      <c r="X43" s="384"/>
      <c r="Y43" s="384"/>
      <c r="Z43" s="328"/>
      <c r="AA43" s="329"/>
      <c r="AB43" s="329"/>
      <c r="AC43" s="385"/>
      <c r="AD43" s="184"/>
      <c r="AE43" s="385"/>
      <c r="AF43" s="384"/>
      <c r="AG43" s="384"/>
      <c r="AH43" s="328"/>
      <c r="AI43" s="329"/>
      <c r="AJ43" s="329"/>
      <c r="AK43" s="385"/>
      <c r="AL43" s="184"/>
      <c r="AM43" s="385"/>
      <c r="AN43" s="384"/>
      <c r="AO43" s="384"/>
      <c r="AP43" s="328"/>
      <c r="AQ43" s="329"/>
      <c r="AR43" s="329"/>
      <c r="AS43" s="385"/>
      <c r="AT43" s="184"/>
      <c r="AU43" s="385"/>
      <c r="AV43" s="384"/>
      <c r="AW43" s="384"/>
      <c r="AX43" s="328"/>
      <c r="AY43" s="329"/>
      <c r="AZ43" s="329"/>
      <c r="BA43" s="385"/>
      <c r="BB43" s="184"/>
      <c r="BC43" s="385"/>
      <c r="BD43" s="384"/>
      <c r="BE43" s="384"/>
      <c r="BF43" s="328"/>
      <c r="BG43" s="329"/>
      <c r="BH43" s="329"/>
      <c r="BI43" s="385"/>
      <c r="BJ43" s="184"/>
      <c r="BK43" s="385"/>
      <c r="BL43" s="384"/>
      <c r="BM43" s="384"/>
      <c r="BN43" s="328"/>
      <c r="BO43" s="329"/>
      <c r="BP43" s="329"/>
      <c r="BQ43" s="385"/>
      <c r="BR43" s="184"/>
      <c r="BS43" s="385"/>
      <c r="BT43" s="384"/>
      <c r="BU43" s="384"/>
      <c r="BV43" s="328"/>
      <c r="BW43" s="329"/>
      <c r="BX43" s="329"/>
      <c r="BY43" s="385"/>
      <c r="BZ43" s="184"/>
      <c r="CA43" s="385"/>
      <c r="CB43" s="384"/>
      <c r="CC43" s="384"/>
      <c r="CD43" s="328"/>
      <c r="CE43" s="329"/>
      <c r="CF43" s="329"/>
      <c r="CG43" s="385"/>
      <c r="CH43" s="184"/>
      <c r="CI43" s="385"/>
      <c r="CJ43" s="384"/>
      <c r="CK43" s="384"/>
      <c r="CL43" s="328"/>
      <c r="CM43" s="329"/>
      <c r="CN43" s="329"/>
      <c r="CO43" s="385"/>
      <c r="CP43" s="184"/>
      <c r="CQ43" s="385"/>
      <c r="CR43" s="384"/>
      <c r="CS43" s="384"/>
      <c r="CT43" s="328"/>
      <c r="CU43" s="329"/>
      <c r="CV43" s="329"/>
      <c r="CW43" s="385"/>
      <c r="CX43" s="184"/>
      <c r="CY43" s="385"/>
      <c r="CZ43" s="384"/>
      <c r="DA43" s="384"/>
      <c r="DB43" s="328"/>
      <c r="DC43" s="329"/>
      <c r="DD43" s="329"/>
      <c r="DE43" s="385"/>
      <c r="DF43" s="184"/>
      <c r="DG43" s="385"/>
      <c r="DH43" s="384"/>
      <c r="DI43" s="384"/>
      <c r="DJ43" s="328"/>
      <c r="DK43" s="329"/>
      <c r="DL43" s="329"/>
      <c r="DM43" s="385"/>
      <c r="DN43" s="184"/>
      <c r="DO43" s="385"/>
      <c r="DP43" s="384"/>
      <c r="DQ43" s="384"/>
      <c r="DR43" s="328"/>
      <c r="DS43" s="329"/>
      <c r="DT43" s="329"/>
      <c r="DU43" s="385"/>
      <c r="DV43" s="184"/>
      <c r="DW43" s="385"/>
      <c r="DX43" s="384"/>
      <c r="DY43" s="384"/>
      <c r="DZ43" s="328"/>
      <c r="EA43" s="329"/>
      <c r="EB43" s="329"/>
      <c r="EC43" s="385"/>
      <c r="ED43" s="184"/>
      <c r="EE43" s="385"/>
      <c r="EF43" s="384"/>
      <c r="EG43" s="384"/>
      <c r="EH43" s="328"/>
      <c r="EI43" s="329"/>
      <c r="EJ43" s="329"/>
      <c r="EK43" s="385"/>
      <c r="EL43" s="184"/>
      <c r="EM43" s="385"/>
      <c r="EN43" s="384"/>
      <c r="EO43" s="384"/>
      <c r="EP43" s="328"/>
      <c r="EQ43" s="329"/>
      <c r="ER43" s="329"/>
      <c r="ES43" s="385"/>
      <c r="ET43" s="184"/>
      <c r="EU43" s="385"/>
      <c r="EV43" s="384"/>
      <c r="EW43" s="384"/>
      <c r="EX43" s="328"/>
      <c r="EY43" s="329"/>
      <c r="EZ43" s="329"/>
      <c r="FA43" s="385"/>
      <c r="FB43" s="184"/>
      <c r="FC43" s="385"/>
      <c r="FD43" s="384"/>
      <c r="FE43" s="384"/>
      <c r="FF43" s="328"/>
      <c r="FG43" s="329"/>
      <c r="FH43" s="329"/>
      <c r="FI43" s="385"/>
      <c r="FJ43" s="184"/>
      <c r="FK43" s="385"/>
      <c r="FL43" s="384"/>
      <c r="FM43" s="384"/>
      <c r="FN43" s="328"/>
      <c r="FO43" s="329"/>
      <c r="FP43" s="329"/>
      <c r="FQ43" s="385"/>
      <c r="FR43" s="184"/>
      <c r="FS43" s="385"/>
      <c r="FT43" s="384"/>
      <c r="FU43" s="384"/>
      <c r="FV43" s="328"/>
      <c r="FW43" s="329"/>
      <c r="FX43" s="329"/>
      <c r="FY43" s="385"/>
      <c r="FZ43" s="184"/>
      <c r="GA43" s="385"/>
      <c r="GB43" s="384"/>
      <c r="GC43" s="384"/>
      <c r="GD43" s="328"/>
      <c r="GE43" s="329"/>
      <c r="GF43" s="329"/>
      <c r="GG43" s="385"/>
      <c r="GH43" s="184"/>
      <c r="GI43" s="385"/>
      <c r="GJ43" s="384"/>
      <c r="GK43" s="384"/>
      <c r="GL43" s="328"/>
      <c r="GM43" s="329"/>
      <c r="GN43" s="329"/>
      <c r="GO43" s="385"/>
      <c r="GP43" s="184"/>
      <c r="GQ43" s="385"/>
      <c r="GR43" s="384"/>
      <c r="GS43" s="384"/>
      <c r="GT43" s="328"/>
      <c r="GU43" s="329"/>
      <c r="GV43" s="329"/>
      <c r="GW43" s="385"/>
      <c r="GX43" s="184"/>
      <c r="GY43" s="385"/>
      <c r="GZ43" s="384"/>
      <c r="HA43" s="384"/>
      <c r="HB43" s="328"/>
      <c r="HC43" s="329"/>
      <c r="HD43" s="329"/>
      <c r="HE43" s="385"/>
      <c r="HF43" s="184"/>
      <c r="HG43" s="385"/>
      <c r="HH43" s="384"/>
      <c r="HI43" s="384"/>
      <c r="HJ43" s="328"/>
      <c r="HK43" s="329"/>
      <c r="HL43" s="329"/>
      <c r="HM43" s="385"/>
      <c r="HN43" s="184"/>
      <c r="HO43" s="385"/>
      <c r="HP43" s="384"/>
      <c r="HQ43" s="384"/>
      <c r="HR43" s="328"/>
      <c r="HS43" s="329"/>
      <c r="HT43" s="329"/>
      <c r="HU43" s="385"/>
      <c r="HV43" s="184"/>
      <c r="HW43" s="385"/>
      <c r="HX43" s="384"/>
      <c r="HY43" s="384"/>
      <c r="HZ43" s="328"/>
      <c r="IA43" s="329"/>
      <c r="IB43" s="329"/>
      <c r="IC43" s="385"/>
      <c r="ID43" s="184"/>
      <c r="IE43" s="385"/>
      <c r="IF43" s="384"/>
      <c r="IG43" s="384"/>
      <c r="IH43" s="328"/>
      <c r="II43" s="329"/>
      <c r="IJ43" s="329"/>
      <c r="IK43" s="385"/>
      <c r="IL43" s="184"/>
      <c r="IM43" s="385"/>
      <c r="IN43" s="384"/>
      <c r="IO43" s="384"/>
      <c r="IP43" s="328"/>
      <c r="IQ43" s="329"/>
      <c r="IR43" s="329"/>
      <c r="IS43" s="385"/>
      <c r="IT43" s="184"/>
      <c r="IU43" s="385"/>
    </row>
    <row r="44" spans="1:8" ht="20.25" customHeight="1">
      <c r="A44" s="25" t="s">
        <v>583</v>
      </c>
      <c r="B44" s="26" t="s">
        <v>404</v>
      </c>
      <c r="C44" s="18" t="s">
        <v>63</v>
      </c>
      <c r="D44" s="27" t="s">
        <v>44</v>
      </c>
      <c r="E44" s="27">
        <v>6</v>
      </c>
      <c r="F44" s="343">
        <f>'ОБЩИЙ ПРАЙС'!G647</f>
        <v>14.39</v>
      </c>
      <c r="G44" s="21">
        <v>20</v>
      </c>
      <c r="H44" s="348">
        <f t="shared" si="2"/>
        <v>17.268</v>
      </c>
    </row>
    <row r="45" spans="1:8" ht="20.25" customHeight="1">
      <c r="A45" s="25" t="s">
        <v>584</v>
      </c>
      <c r="B45" s="26" t="s">
        <v>404</v>
      </c>
      <c r="C45" s="18" t="s">
        <v>63</v>
      </c>
      <c r="D45" s="27" t="s">
        <v>44</v>
      </c>
      <c r="E45" s="27">
        <v>4</v>
      </c>
      <c r="F45" s="343">
        <f>'ОБЩИЙ ПРАЙС'!G648</f>
        <v>22.2</v>
      </c>
      <c r="G45" s="21">
        <v>20</v>
      </c>
      <c r="H45" s="348">
        <f t="shared" si="2"/>
        <v>26.64</v>
      </c>
    </row>
    <row r="46" spans="1:8" ht="20.25" customHeight="1" hidden="1">
      <c r="A46" s="25" t="s">
        <v>832</v>
      </c>
      <c r="B46" s="26" t="s">
        <v>404</v>
      </c>
      <c r="C46" s="18" t="s">
        <v>215</v>
      </c>
      <c r="D46" s="27" t="s">
        <v>44</v>
      </c>
      <c r="E46" s="27">
        <v>6</v>
      </c>
      <c r="F46" s="343">
        <f>'ОБЩИЙ ПРАЙС'!G649</f>
        <v>23.383499999999998</v>
      </c>
      <c r="G46" s="21">
        <v>20</v>
      </c>
      <c r="H46" s="348">
        <f t="shared" si="2"/>
        <v>28.0602</v>
      </c>
    </row>
    <row r="47" spans="1:8" ht="20.25" customHeight="1">
      <c r="A47" s="25" t="s">
        <v>866</v>
      </c>
      <c r="B47" s="142" t="s">
        <v>404</v>
      </c>
      <c r="C47" s="18" t="s">
        <v>48</v>
      </c>
      <c r="D47" s="27" t="s">
        <v>44</v>
      </c>
      <c r="E47" s="27">
        <v>6</v>
      </c>
      <c r="F47" s="343">
        <f>'ОБЩИЙ ПРАЙС'!G650</f>
        <v>23.625</v>
      </c>
      <c r="G47" s="21">
        <v>20</v>
      </c>
      <c r="H47" s="347">
        <f t="shared" si="2"/>
        <v>28.35</v>
      </c>
    </row>
    <row r="48" spans="1:8" ht="20.25" customHeight="1">
      <c r="A48" s="25" t="s">
        <v>581</v>
      </c>
      <c r="B48" s="26" t="s">
        <v>404</v>
      </c>
      <c r="C48" s="18" t="s">
        <v>63</v>
      </c>
      <c r="D48" s="27" t="s">
        <v>44</v>
      </c>
      <c r="E48" s="27">
        <v>6</v>
      </c>
      <c r="F48" s="343">
        <f>'ОБЩИЙ ПРАЙС'!G651</f>
        <v>13.79</v>
      </c>
      <c r="G48" s="21">
        <v>20</v>
      </c>
      <c r="H48" s="348">
        <f t="shared" si="2"/>
        <v>16.548</v>
      </c>
    </row>
    <row r="49" spans="1:8" ht="20.25" customHeight="1">
      <c r="A49" s="25" t="s">
        <v>582</v>
      </c>
      <c r="B49" s="26" t="s">
        <v>404</v>
      </c>
      <c r="C49" s="18" t="s">
        <v>63</v>
      </c>
      <c r="D49" s="27" t="s">
        <v>44</v>
      </c>
      <c r="E49" s="27">
        <v>1</v>
      </c>
      <c r="F49" s="343">
        <f>'ОБЩИЙ ПРАЙС'!G652</f>
        <v>70.9275</v>
      </c>
      <c r="G49" s="21">
        <v>20</v>
      </c>
      <c r="H49" s="348">
        <f t="shared" si="2"/>
        <v>85.113</v>
      </c>
    </row>
    <row r="50" spans="1:8" ht="20.25" customHeight="1">
      <c r="A50" s="25" t="s">
        <v>587</v>
      </c>
      <c r="B50" s="26" t="s">
        <v>404</v>
      </c>
      <c r="C50" s="18" t="s">
        <v>63</v>
      </c>
      <c r="D50" s="27" t="s">
        <v>87</v>
      </c>
      <c r="E50" s="27">
        <v>4</v>
      </c>
      <c r="F50" s="343">
        <f>'ОБЩИЙ ПРАЙС'!G653</f>
        <v>21.02</v>
      </c>
      <c r="G50" s="21">
        <v>20</v>
      </c>
      <c r="H50" s="348">
        <f t="shared" si="2"/>
        <v>25.224</v>
      </c>
    </row>
    <row r="51" spans="1:8" ht="20.25" customHeight="1" hidden="1">
      <c r="A51" s="25" t="s">
        <v>580</v>
      </c>
      <c r="B51" s="26" t="s">
        <v>404</v>
      </c>
      <c r="C51" s="18" t="s">
        <v>215</v>
      </c>
      <c r="D51" s="27" t="s">
        <v>44</v>
      </c>
      <c r="E51" s="27">
        <v>6</v>
      </c>
      <c r="F51" s="343">
        <f>'ОБЩИЙ ПРАЙС'!G654</f>
        <v>17.9235</v>
      </c>
      <c r="G51" s="21">
        <v>20</v>
      </c>
      <c r="H51" s="348">
        <f t="shared" si="2"/>
        <v>21.508200000000002</v>
      </c>
    </row>
    <row r="52" spans="1:8" ht="20.25" customHeight="1">
      <c r="A52" s="25" t="s">
        <v>585</v>
      </c>
      <c r="B52" s="26" t="s">
        <v>404</v>
      </c>
      <c r="C52" s="18" t="s">
        <v>63</v>
      </c>
      <c r="D52" s="27" t="s">
        <v>44</v>
      </c>
      <c r="E52" s="27">
        <v>4</v>
      </c>
      <c r="F52" s="343">
        <f>'ОБЩИЙ ПРАЙС'!G655</f>
        <v>22.08</v>
      </c>
      <c r="G52" s="21">
        <v>20</v>
      </c>
      <c r="H52" s="348">
        <f aca="true" t="shared" si="3" ref="H52:H60">F52+F52*G52/100</f>
        <v>26.496</v>
      </c>
    </row>
    <row r="53" spans="1:8" ht="20.25" customHeight="1">
      <c r="A53" s="25" t="s">
        <v>586</v>
      </c>
      <c r="B53" s="26" t="s">
        <v>404</v>
      </c>
      <c r="C53" s="18" t="s">
        <v>63</v>
      </c>
      <c r="D53" s="27" t="s">
        <v>44</v>
      </c>
      <c r="E53" s="27">
        <v>4</v>
      </c>
      <c r="F53" s="343">
        <f>'ОБЩИЙ ПРАЙС'!G656</f>
        <v>29.77</v>
      </c>
      <c r="G53" s="21">
        <v>20</v>
      </c>
      <c r="H53" s="348">
        <f t="shared" si="3"/>
        <v>35.724</v>
      </c>
    </row>
    <row r="54" spans="1:8" ht="20.25" customHeight="1" hidden="1">
      <c r="A54" s="25" t="s">
        <v>588</v>
      </c>
      <c r="B54" s="26" t="s">
        <v>404</v>
      </c>
      <c r="C54" s="18" t="s">
        <v>63</v>
      </c>
      <c r="D54" s="27" t="s">
        <v>87</v>
      </c>
      <c r="E54" s="27">
        <v>4</v>
      </c>
      <c r="F54" s="343">
        <f>'ОБЩИЙ ПРАЙС'!G657</f>
        <v>200301.255</v>
      </c>
      <c r="G54" s="21">
        <v>20</v>
      </c>
      <c r="H54" s="348">
        <f t="shared" si="3"/>
        <v>240361.506</v>
      </c>
    </row>
    <row r="55" spans="1:8" ht="20.25" customHeight="1">
      <c r="A55" s="48" t="s">
        <v>589</v>
      </c>
      <c r="B55" s="103" t="s">
        <v>404</v>
      </c>
      <c r="C55" s="49" t="s">
        <v>63</v>
      </c>
      <c r="D55" s="50" t="s">
        <v>87</v>
      </c>
      <c r="E55" s="50">
        <v>6</v>
      </c>
      <c r="F55" s="343">
        <f>'ОБЩИЙ ПРАЙС'!G658</f>
        <v>12.47</v>
      </c>
      <c r="G55" s="51">
        <v>20</v>
      </c>
      <c r="H55" s="349">
        <f t="shared" si="3"/>
        <v>14.964</v>
      </c>
    </row>
    <row r="56" spans="1:8" ht="20.25" customHeight="1">
      <c r="A56" s="25" t="s">
        <v>590</v>
      </c>
      <c r="B56" s="26" t="s">
        <v>404</v>
      </c>
      <c r="C56" s="18" t="s">
        <v>63</v>
      </c>
      <c r="D56" s="27" t="s">
        <v>44</v>
      </c>
      <c r="E56" s="27">
        <v>4</v>
      </c>
      <c r="F56" s="343">
        <f>'ОБЩИЙ ПРАЙС'!G659</f>
        <v>43.449000000000005</v>
      </c>
      <c r="G56" s="21">
        <v>20</v>
      </c>
      <c r="H56" s="349">
        <f t="shared" si="3"/>
        <v>52.1388</v>
      </c>
    </row>
    <row r="57" spans="1:8" ht="20.25" customHeight="1">
      <c r="A57" s="25" t="s">
        <v>591</v>
      </c>
      <c r="B57" s="26" t="s">
        <v>404</v>
      </c>
      <c r="C57" s="18" t="s">
        <v>63</v>
      </c>
      <c r="D57" s="27" t="s">
        <v>44</v>
      </c>
      <c r="E57" s="27">
        <v>4</v>
      </c>
      <c r="F57" s="343">
        <f>'ОБЩИЙ ПРАЙС'!G660</f>
        <v>41.8215</v>
      </c>
      <c r="G57" s="21">
        <v>20</v>
      </c>
      <c r="H57" s="349">
        <f t="shared" si="3"/>
        <v>50.1858</v>
      </c>
    </row>
    <row r="58" spans="1:8" ht="20.25" customHeight="1">
      <c r="A58" s="25" t="s">
        <v>592</v>
      </c>
      <c r="B58" s="26" t="s">
        <v>404</v>
      </c>
      <c r="C58" s="18" t="s">
        <v>63</v>
      </c>
      <c r="D58" s="27" t="s">
        <v>44</v>
      </c>
      <c r="E58" s="27">
        <v>4</v>
      </c>
      <c r="F58" s="343">
        <f>'ОБЩИЙ ПРАЙС'!G661</f>
        <v>43.449000000000005</v>
      </c>
      <c r="G58" s="21">
        <v>20</v>
      </c>
      <c r="H58" s="349">
        <f t="shared" si="3"/>
        <v>52.1388</v>
      </c>
    </row>
    <row r="59" spans="1:8" ht="20.25" customHeight="1">
      <c r="A59" s="25" t="s">
        <v>593</v>
      </c>
      <c r="B59" s="26" t="s">
        <v>404</v>
      </c>
      <c r="C59" s="18" t="s">
        <v>63</v>
      </c>
      <c r="D59" s="27" t="s">
        <v>44</v>
      </c>
      <c r="E59" s="27">
        <v>4</v>
      </c>
      <c r="F59" s="343">
        <f>'ОБЩИЙ ПРАЙС'!G662</f>
        <v>35.175</v>
      </c>
      <c r="G59" s="21">
        <v>20</v>
      </c>
      <c r="H59" s="349">
        <f t="shared" si="3"/>
        <v>42.209999999999994</v>
      </c>
    </row>
    <row r="60" spans="1:8" ht="20.25" customHeight="1" hidden="1">
      <c r="A60" s="25" t="s">
        <v>594</v>
      </c>
      <c r="B60" s="26" t="s">
        <v>404</v>
      </c>
      <c r="C60" s="18" t="s">
        <v>63</v>
      </c>
      <c r="D60" s="27" t="s">
        <v>44</v>
      </c>
      <c r="E60" s="27">
        <v>4</v>
      </c>
      <c r="F60" s="343">
        <f>'ОБЩИЙ ПРАЙС'!G663</f>
        <v>51.9225</v>
      </c>
      <c r="G60" s="21">
        <v>20</v>
      </c>
      <c r="H60" s="348">
        <f t="shared" si="3"/>
        <v>62.307</v>
      </c>
    </row>
    <row r="61" spans="1:8" ht="20.25" customHeight="1">
      <c r="A61" s="48" t="s">
        <v>595</v>
      </c>
      <c r="B61" s="103" t="s">
        <v>404</v>
      </c>
      <c r="C61" s="49" t="s">
        <v>63</v>
      </c>
      <c r="D61" s="50" t="s">
        <v>44</v>
      </c>
      <c r="E61" s="50">
        <v>6</v>
      </c>
      <c r="F61" s="343">
        <f>'ОБЩИЙ ПРАЙС'!G664</f>
        <v>9.849</v>
      </c>
      <c r="G61" s="51">
        <v>20</v>
      </c>
      <c r="H61" s="349">
        <f>F61+F61*G61/100</f>
        <v>11.8188</v>
      </c>
    </row>
    <row r="62" spans="1:8" ht="20.25" customHeight="1">
      <c r="A62" s="235" t="s">
        <v>541</v>
      </c>
      <c r="B62" s="236"/>
      <c r="C62" s="236"/>
      <c r="D62" s="236"/>
      <c r="E62" s="236"/>
      <c r="F62" s="236"/>
      <c r="G62" s="236"/>
      <c r="H62" s="237"/>
    </row>
    <row r="63" spans="1:8" ht="20.25" customHeight="1">
      <c r="A63" s="76" t="s">
        <v>596</v>
      </c>
      <c r="B63" s="162" t="s">
        <v>404</v>
      </c>
      <c r="C63" s="74" t="s">
        <v>63</v>
      </c>
      <c r="D63" s="77" t="s">
        <v>44</v>
      </c>
      <c r="E63" s="77">
        <v>1</v>
      </c>
      <c r="F63" s="343">
        <f>'ОБЩИЙ ПРАЙС'!G666</f>
        <v>107.25</v>
      </c>
      <c r="G63" s="67">
        <v>10</v>
      </c>
      <c r="H63" s="347">
        <f>F63+F63*G63/100</f>
        <v>117.975</v>
      </c>
    </row>
    <row r="64" spans="1:8" ht="20.25" customHeight="1">
      <c r="A64" s="25" t="s">
        <v>1107</v>
      </c>
      <c r="B64" s="26" t="s">
        <v>404</v>
      </c>
      <c r="C64" s="18" t="s">
        <v>504</v>
      </c>
      <c r="D64" s="27" t="s">
        <v>44</v>
      </c>
      <c r="E64" s="27">
        <v>1</v>
      </c>
      <c r="F64" s="343">
        <f>'ОБЩИЙ ПРАЙС'!G667</f>
        <v>27.63</v>
      </c>
      <c r="G64" s="21">
        <v>10</v>
      </c>
      <c r="H64" s="348">
        <f>F64+F64*G64/100</f>
        <v>30.393</v>
      </c>
    </row>
    <row r="65" spans="1:8" ht="20.25" customHeight="1">
      <c r="A65" s="25" t="s">
        <v>1106</v>
      </c>
      <c r="B65" s="26" t="s">
        <v>404</v>
      </c>
      <c r="C65" s="18" t="s">
        <v>63</v>
      </c>
      <c r="D65" s="27" t="s">
        <v>44</v>
      </c>
      <c r="E65" s="27">
        <v>4</v>
      </c>
      <c r="F65" s="343">
        <f>'ОБЩИЙ ПРАЙС'!G668</f>
        <v>22.62</v>
      </c>
      <c r="G65" s="21">
        <v>10</v>
      </c>
      <c r="H65" s="348">
        <f>F65+F65*G65/100</f>
        <v>24.882</v>
      </c>
    </row>
    <row r="66" spans="1:8" ht="20.25" customHeight="1">
      <c r="A66" s="103" t="s">
        <v>1105</v>
      </c>
      <c r="B66" s="103" t="s">
        <v>404</v>
      </c>
      <c r="C66" s="49" t="s">
        <v>63</v>
      </c>
      <c r="D66" s="50" t="s">
        <v>44</v>
      </c>
      <c r="E66" s="50">
        <v>4</v>
      </c>
      <c r="F66" s="343">
        <f>'ОБЩИЙ ПРАЙС'!G669</f>
        <v>32.03</v>
      </c>
      <c r="G66" s="51">
        <v>20</v>
      </c>
      <c r="H66" s="349">
        <f>F66+F66*G66/100</f>
        <v>38.436</v>
      </c>
    </row>
    <row r="67" spans="1:8" ht="20.25" customHeight="1">
      <c r="A67" s="235" t="s">
        <v>543</v>
      </c>
      <c r="B67" s="236"/>
      <c r="C67" s="236"/>
      <c r="D67" s="236"/>
      <c r="E67" s="236"/>
      <c r="F67" s="236"/>
      <c r="G67" s="236"/>
      <c r="H67" s="236"/>
    </row>
    <row r="68" spans="1:8" ht="20.25" customHeight="1">
      <c r="A68" s="76" t="s">
        <v>1100</v>
      </c>
      <c r="B68" s="162" t="s">
        <v>404</v>
      </c>
      <c r="C68" s="74" t="s">
        <v>48</v>
      </c>
      <c r="D68" s="77" t="s">
        <v>44</v>
      </c>
      <c r="E68" s="77">
        <v>6</v>
      </c>
      <c r="F68" s="343">
        <f>'ОБЩИЙ ПРАЙС'!G671</f>
        <v>38.92</v>
      </c>
      <c r="G68" s="67">
        <v>20</v>
      </c>
      <c r="H68" s="349">
        <f aca="true" t="shared" si="4" ref="H68:H73">F68+F68*G68/100</f>
        <v>46.704</v>
      </c>
    </row>
    <row r="69" spans="1:8" ht="20.25" customHeight="1">
      <c r="A69" s="25" t="s">
        <v>1101</v>
      </c>
      <c r="B69" s="26" t="s">
        <v>404</v>
      </c>
      <c r="C69" s="18" t="s">
        <v>48</v>
      </c>
      <c r="D69" s="27" t="s">
        <v>44</v>
      </c>
      <c r="E69" s="27">
        <v>6</v>
      </c>
      <c r="F69" s="343">
        <f>'ОБЩИЙ ПРАЙС'!G672</f>
        <v>37.84</v>
      </c>
      <c r="G69" s="21">
        <v>20</v>
      </c>
      <c r="H69" s="349">
        <f t="shared" si="4"/>
        <v>45.408</v>
      </c>
    </row>
    <row r="70" spans="1:8" ht="20.25" customHeight="1">
      <c r="A70" s="25" t="s">
        <v>1102</v>
      </c>
      <c r="B70" s="26" t="s">
        <v>404</v>
      </c>
      <c r="C70" s="18" t="s">
        <v>48</v>
      </c>
      <c r="D70" s="27" t="s">
        <v>44</v>
      </c>
      <c r="E70" s="27">
        <v>6</v>
      </c>
      <c r="F70" s="343">
        <f>'ОБЩИЙ ПРАЙС'!G673</f>
        <v>32.92</v>
      </c>
      <c r="G70" s="21">
        <v>20</v>
      </c>
      <c r="H70" s="349">
        <f t="shared" si="4"/>
        <v>39.504000000000005</v>
      </c>
    </row>
    <row r="71" spans="1:8" ht="20.25" customHeight="1">
      <c r="A71" s="25" t="s">
        <v>1103</v>
      </c>
      <c r="B71" s="26" t="s">
        <v>404</v>
      </c>
      <c r="C71" s="18" t="s">
        <v>48</v>
      </c>
      <c r="D71" s="27" t="s">
        <v>44</v>
      </c>
      <c r="E71" s="27">
        <v>6</v>
      </c>
      <c r="F71" s="343">
        <f>'ОБЩИЙ ПРАЙС'!G674</f>
        <v>9.8</v>
      </c>
      <c r="G71" s="21">
        <v>20</v>
      </c>
      <c r="H71" s="349">
        <f t="shared" si="4"/>
        <v>11.760000000000002</v>
      </c>
    </row>
    <row r="72" spans="1:8" ht="20.25" customHeight="1">
      <c r="A72" s="152" t="s">
        <v>1104</v>
      </c>
      <c r="B72" s="200" t="s">
        <v>404</v>
      </c>
      <c r="C72" s="62" t="s">
        <v>48</v>
      </c>
      <c r="D72" s="63" t="s">
        <v>44</v>
      </c>
      <c r="E72" s="63">
        <v>12</v>
      </c>
      <c r="F72" s="343">
        <f>'ОБЩИЙ ПРАЙС'!G675</f>
        <v>15.16</v>
      </c>
      <c r="G72" s="51">
        <v>20</v>
      </c>
      <c r="H72" s="349">
        <f t="shared" si="4"/>
        <v>18.192</v>
      </c>
    </row>
    <row r="73" spans="1:8" ht="20.25" customHeight="1">
      <c r="A73" s="53" t="s">
        <v>640</v>
      </c>
      <c r="B73" s="113" t="s">
        <v>404</v>
      </c>
      <c r="C73" s="22" t="s">
        <v>31</v>
      </c>
      <c r="D73" s="19" t="s">
        <v>44</v>
      </c>
      <c r="E73" s="19">
        <v>6</v>
      </c>
      <c r="F73" s="343">
        <f>'ОБЩИЙ ПРАЙС'!G676</f>
        <v>24.61</v>
      </c>
      <c r="G73" s="21">
        <v>20</v>
      </c>
      <c r="H73" s="343">
        <f t="shared" si="4"/>
        <v>29.532</v>
      </c>
    </row>
    <row r="74" spans="1:8" ht="20.25" customHeight="1">
      <c r="A74" s="235" t="s">
        <v>542</v>
      </c>
      <c r="B74" s="236"/>
      <c r="C74" s="236"/>
      <c r="D74" s="236"/>
      <c r="E74" s="236"/>
      <c r="F74" s="236"/>
      <c r="G74" s="236"/>
      <c r="H74" s="237"/>
    </row>
    <row r="75" spans="1:8" ht="20.25" customHeight="1">
      <c r="A75" s="76" t="s">
        <v>863</v>
      </c>
      <c r="B75" s="162" t="s">
        <v>862</v>
      </c>
      <c r="C75" s="163" t="s">
        <v>47</v>
      </c>
      <c r="D75" s="163" t="s">
        <v>44</v>
      </c>
      <c r="E75" s="163">
        <v>6</v>
      </c>
      <c r="F75" s="345">
        <f>'ОБЩИЙ ПРАЙС'!G678</f>
        <v>25.28</v>
      </c>
      <c r="G75" s="67">
        <v>20</v>
      </c>
      <c r="H75" s="348">
        <f>F75+F75*G75/100</f>
        <v>30.336000000000002</v>
      </c>
    </row>
    <row r="76" spans="1:8" ht="20.25" customHeight="1">
      <c r="A76" s="76" t="str">
        <f>'ОБЩИЙ ПРАЙС'!A679</f>
        <v>Соус мясной ДЕМИ-ГЛАС сухой 1 кг </v>
      </c>
      <c r="B76" s="162" t="s">
        <v>404</v>
      </c>
      <c r="C76" s="163" t="s">
        <v>47</v>
      </c>
      <c r="D76" s="163" t="s">
        <v>44</v>
      </c>
      <c r="E76" s="163">
        <v>6</v>
      </c>
      <c r="F76" s="343">
        <f>'ОБЩИЙ ПРАЙС'!G679</f>
        <v>26.37</v>
      </c>
      <c r="G76" s="67">
        <v>20</v>
      </c>
      <c r="H76" s="347">
        <f aca="true" t="shared" si="5" ref="H76:H83">F76+F76*G76/100</f>
        <v>31.644000000000002</v>
      </c>
    </row>
    <row r="77" spans="1:255" s="8" customFormat="1" ht="20.25" customHeight="1" hidden="1">
      <c r="A77" s="741" t="s">
        <v>690</v>
      </c>
      <c r="B77" s="162" t="s">
        <v>404</v>
      </c>
      <c r="C77" s="163" t="s">
        <v>63</v>
      </c>
      <c r="D77" s="163" t="s">
        <v>44</v>
      </c>
      <c r="E77" s="163">
        <v>2</v>
      </c>
      <c r="F77" s="345">
        <v>37.98</v>
      </c>
      <c r="G77" s="67">
        <v>20</v>
      </c>
      <c r="H77" s="367">
        <f t="shared" si="5"/>
        <v>45.57599999999999</v>
      </c>
      <c r="I77" s="403"/>
      <c r="J77" s="404"/>
      <c r="K77" s="404"/>
      <c r="L77" s="404"/>
      <c r="M77" s="398"/>
      <c r="N77" s="337"/>
      <c r="O77" s="398"/>
      <c r="P77" s="403"/>
      <c r="Q77" s="403"/>
      <c r="R77" s="404"/>
      <c r="S77" s="404"/>
      <c r="T77" s="404"/>
      <c r="U77" s="398"/>
      <c r="V77" s="337"/>
      <c r="W77" s="398"/>
      <c r="X77" s="403"/>
      <c r="Y77" s="403"/>
      <c r="Z77" s="404"/>
      <c r="AA77" s="404"/>
      <c r="AB77" s="404"/>
      <c r="AC77" s="398"/>
      <c r="AD77" s="337"/>
      <c r="AE77" s="398"/>
      <c r="AF77" s="403"/>
      <c r="AG77" s="403"/>
      <c r="AH77" s="404"/>
      <c r="AI77" s="404"/>
      <c r="AJ77" s="404"/>
      <c r="AK77" s="398"/>
      <c r="AL77" s="337"/>
      <c r="AM77" s="398"/>
      <c r="AN77" s="403"/>
      <c r="AO77" s="403"/>
      <c r="AP77" s="404"/>
      <c r="AQ77" s="404"/>
      <c r="AR77" s="404"/>
      <c r="AS77" s="398"/>
      <c r="AT77" s="337"/>
      <c r="AU77" s="398"/>
      <c r="AV77" s="403"/>
      <c r="AW77" s="403"/>
      <c r="AX77" s="404"/>
      <c r="AY77" s="404"/>
      <c r="AZ77" s="404"/>
      <c r="BA77" s="398"/>
      <c r="BB77" s="337"/>
      <c r="BC77" s="398"/>
      <c r="BD77" s="403"/>
      <c r="BE77" s="403"/>
      <c r="BF77" s="404"/>
      <c r="BG77" s="404"/>
      <c r="BH77" s="404"/>
      <c r="BI77" s="398"/>
      <c r="BJ77" s="337"/>
      <c r="BK77" s="398"/>
      <c r="BL77" s="403"/>
      <c r="BM77" s="403"/>
      <c r="BN77" s="404"/>
      <c r="BO77" s="404"/>
      <c r="BP77" s="404"/>
      <c r="BQ77" s="398"/>
      <c r="BR77" s="337"/>
      <c r="BS77" s="398"/>
      <c r="BT77" s="403"/>
      <c r="BU77" s="403"/>
      <c r="BV77" s="404"/>
      <c r="BW77" s="404"/>
      <c r="BX77" s="404"/>
      <c r="BY77" s="398"/>
      <c r="BZ77" s="337"/>
      <c r="CA77" s="398"/>
      <c r="CB77" s="403"/>
      <c r="CC77" s="403"/>
      <c r="CD77" s="404"/>
      <c r="CE77" s="404"/>
      <c r="CF77" s="404"/>
      <c r="CG77" s="398"/>
      <c r="CH77" s="337"/>
      <c r="CI77" s="398"/>
      <c r="CJ77" s="403"/>
      <c r="CK77" s="403"/>
      <c r="CL77" s="404"/>
      <c r="CM77" s="404"/>
      <c r="CN77" s="404"/>
      <c r="CO77" s="398"/>
      <c r="CP77" s="337"/>
      <c r="CQ77" s="398"/>
      <c r="CR77" s="403"/>
      <c r="CS77" s="403"/>
      <c r="CT77" s="404"/>
      <c r="CU77" s="404"/>
      <c r="CV77" s="404"/>
      <c r="CW77" s="398"/>
      <c r="CX77" s="337"/>
      <c r="CY77" s="398"/>
      <c r="CZ77" s="403"/>
      <c r="DA77" s="403"/>
      <c r="DB77" s="404"/>
      <c r="DC77" s="404"/>
      <c r="DD77" s="404"/>
      <c r="DE77" s="398"/>
      <c r="DF77" s="337"/>
      <c r="DG77" s="398"/>
      <c r="DH77" s="403"/>
      <c r="DI77" s="403"/>
      <c r="DJ77" s="404"/>
      <c r="DK77" s="404"/>
      <c r="DL77" s="404"/>
      <c r="DM77" s="398"/>
      <c r="DN77" s="337"/>
      <c r="DO77" s="398"/>
      <c r="DP77" s="403"/>
      <c r="DQ77" s="403"/>
      <c r="DR77" s="404"/>
      <c r="DS77" s="404"/>
      <c r="DT77" s="404"/>
      <c r="DU77" s="398"/>
      <c r="DV77" s="337"/>
      <c r="DW77" s="398"/>
      <c r="DX77" s="403"/>
      <c r="DY77" s="403"/>
      <c r="DZ77" s="404"/>
      <c r="EA77" s="404"/>
      <c r="EB77" s="404"/>
      <c r="EC77" s="398"/>
      <c r="ED77" s="337"/>
      <c r="EE77" s="398"/>
      <c r="EF77" s="403"/>
      <c r="EG77" s="403"/>
      <c r="EH77" s="404"/>
      <c r="EI77" s="404"/>
      <c r="EJ77" s="404"/>
      <c r="EK77" s="398"/>
      <c r="EL77" s="337"/>
      <c r="EM77" s="398"/>
      <c r="EN77" s="403"/>
      <c r="EO77" s="403"/>
      <c r="EP77" s="404"/>
      <c r="EQ77" s="404"/>
      <c r="ER77" s="404"/>
      <c r="ES77" s="398"/>
      <c r="ET77" s="337"/>
      <c r="EU77" s="398"/>
      <c r="EV77" s="403"/>
      <c r="EW77" s="403"/>
      <c r="EX77" s="404"/>
      <c r="EY77" s="404"/>
      <c r="EZ77" s="404"/>
      <c r="FA77" s="398"/>
      <c r="FB77" s="337"/>
      <c r="FC77" s="398"/>
      <c r="FD77" s="403"/>
      <c r="FE77" s="403"/>
      <c r="FF77" s="404"/>
      <c r="FG77" s="404"/>
      <c r="FH77" s="404"/>
      <c r="FI77" s="398"/>
      <c r="FJ77" s="337"/>
      <c r="FK77" s="398"/>
      <c r="FL77" s="403"/>
      <c r="FM77" s="403"/>
      <c r="FN77" s="404"/>
      <c r="FO77" s="404"/>
      <c r="FP77" s="404"/>
      <c r="FQ77" s="398"/>
      <c r="FR77" s="337"/>
      <c r="FS77" s="398"/>
      <c r="FT77" s="403"/>
      <c r="FU77" s="403"/>
      <c r="FV77" s="404"/>
      <c r="FW77" s="404"/>
      <c r="FX77" s="404"/>
      <c r="FY77" s="398"/>
      <c r="FZ77" s="337"/>
      <c r="GA77" s="398"/>
      <c r="GB77" s="403"/>
      <c r="GC77" s="403"/>
      <c r="GD77" s="404"/>
      <c r="GE77" s="404"/>
      <c r="GF77" s="404"/>
      <c r="GG77" s="398"/>
      <c r="GH77" s="337"/>
      <c r="GI77" s="398"/>
      <c r="GJ77" s="403"/>
      <c r="GK77" s="403"/>
      <c r="GL77" s="404"/>
      <c r="GM77" s="404"/>
      <c r="GN77" s="404"/>
      <c r="GO77" s="398"/>
      <c r="GP77" s="337"/>
      <c r="GQ77" s="398"/>
      <c r="GR77" s="403"/>
      <c r="GS77" s="403"/>
      <c r="GT77" s="404"/>
      <c r="GU77" s="404"/>
      <c r="GV77" s="404"/>
      <c r="GW77" s="398"/>
      <c r="GX77" s="337"/>
      <c r="GY77" s="398"/>
      <c r="GZ77" s="403"/>
      <c r="HA77" s="403"/>
      <c r="HB77" s="404"/>
      <c r="HC77" s="404"/>
      <c r="HD77" s="404"/>
      <c r="HE77" s="398"/>
      <c r="HF77" s="337"/>
      <c r="HG77" s="398"/>
      <c r="HH77" s="403"/>
      <c r="HI77" s="403"/>
      <c r="HJ77" s="404"/>
      <c r="HK77" s="404"/>
      <c r="HL77" s="404"/>
      <c r="HM77" s="398"/>
      <c r="HN77" s="337"/>
      <c r="HO77" s="398"/>
      <c r="HP77" s="403"/>
      <c r="HQ77" s="403"/>
      <c r="HR77" s="404"/>
      <c r="HS77" s="404"/>
      <c r="HT77" s="404"/>
      <c r="HU77" s="398"/>
      <c r="HV77" s="337"/>
      <c r="HW77" s="398"/>
      <c r="HX77" s="403"/>
      <c r="HY77" s="403"/>
      <c r="HZ77" s="404"/>
      <c r="IA77" s="404"/>
      <c r="IB77" s="404"/>
      <c r="IC77" s="398"/>
      <c r="ID77" s="337"/>
      <c r="IE77" s="398"/>
      <c r="IF77" s="403"/>
      <c r="IG77" s="403"/>
      <c r="IH77" s="404"/>
      <c r="II77" s="404"/>
      <c r="IJ77" s="404"/>
      <c r="IK77" s="398"/>
      <c r="IL77" s="337"/>
      <c r="IM77" s="398"/>
      <c r="IN77" s="403"/>
      <c r="IO77" s="403"/>
      <c r="IP77" s="404"/>
      <c r="IQ77" s="404"/>
      <c r="IR77" s="404"/>
      <c r="IS77" s="398"/>
      <c r="IT77" s="337"/>
      <c r="IU77" s="398"/>
    </row>
    <row r="78" spans="1:8" ht="20.25" customHeight="1">
      <c r="A78" s="26" t="s">
        <v>597</v>
      </c>
      <c r="B78" s="26" t="s">
        <v>404</v>
      </c>
      <c r="C78" s="18" t="s">
        <v>63</v>
      </c>
      <c r="D78" s="27" t="s">
        <v>44</v>
      </c>
      <c r="E78" s="27">
        <v>4</v>
      </c>
      <c r="F78" s="343">
        <f>'ОБЩИЙ ПРАЙС'!G681</f>
        <v>38.18</v>
      </c>
      <c r="G78" s="21">
        <v>20</v>
      </c>
      <c r="H78" s="343">
        <f t="shared" si="5"/>
        <v>45.816</v>
      </c>
    </row>
    <row r="79" spans="1:8" ht="20.25" customHeight="1">
      <c r="A79" s="80" t="s">
        <v>598</v>
      </c>
      <c r="B79" s="80" t="s">
        <v>408</v>
      </c>
      <c r="C79" s="22" t="s">
        <v>63</v>
      </c>
      <c r="D79" s="19" t="s">
        <v>147</v>
      </c>
      <c r="E79" s="19">
        <v>4</v>
      </c>
      <c r="F79" s="343">
        <f>'ОБЩИЙ ПРАЙС'!G682</f>
        <v>21.01</v>
      </c>
      <c r="G79" s="21">
        <v>20</v>
      </c>
      <c r="H79" s="343">
        <f t="shared" si="5"/>
        <v>25.212000000000003</v>
      </c>
    </row>
    <row r="80" spans="1:8" ht="20.25" customHeight="1">
      <c r="A80" s="80" t="s">
        <v>771</v>
      </c>
      <c r="B80" s="80" t="s">
        <v>408</v>
      </c>
      <c r="C80" s="22" t="s">
        <v>63</v>
      </c>
      <c r="D80" s="19" t="s">
        <v>44</v>
      </c>
      <c r="E80" s="19">
        <v>2</v>
      </c>
      <c r="F80" s="343">
        <f>'ОБЩИЙ ПРАЙС'!G683</f>
        <v>44.8</v>
      </c>
      <c r="G80" s="21">
        <v>20</v>
      </c>
      <c r="H80" s="343">
        <f t="shared" si="5"/>
        <v>53.76</v>
      </c>
    </row>
    <row r="81" spans="1:8" ht="20.25" customHeight="1">
      <c r="A81" s="741" t="s">
        <v>1108</v>
      </c>
      <c r="B81" s="80" t="s">
        <v>408</v>
      </c>
      <c r="C81" s="22" t="s">
        <v>63</v>
      </c>
      <c r="D81" s="19" t="s">
        <v>44</v>
      </c>
      <c r="E81" s="19">
        <v>6</v>
      </c>
      <c r="F81" s="343">
        <f>'ОБЩИЙ ПРАЙС'!G684</f>
        <v>9.49</v>
      </c>
      <c r="G81" s="21">
        <v>20</v>
      </c>
      <c r="H81" s="343">
        <f>F81+F81*G81/100</f>
        <v>11.388</v>
      </c>
    </row>
    <row r="82" spans="1:10" ht="20.25" customHeight="1">
      <c r="A82" s="53" t="s">
        <v>17</v>
      </c>
      <c r="B82" s="80" t="s">
        <v>408</v>
      </c>
      <c r="C82" s="22" t="s">
        <v>63</v>
      </c>
      <c r="D82" s="19" t="s">
        <v>147</v>
      </c>
      <c r="E82" s="19">
        <v>2</v>
      </c>
      <c r="F82" s="343">
        <f>'ОБЩИЙ ПРАЙС'!G685</f>
        <v>18.67</v>
      </c>
      <c r="G82" s="21">
        <v>20</v>
      </c>
      <c r="H82" s="344">
        <f t="shared" si="5"/>
        <v>22.404000000000003</v>
      </c>
      <c r="I82" s="8"/>
      <c r="J82" s="8"/>
    </row>
    <row r="83" spans="1:10" ht="20.25" customHeight="1">
      <c r="A83" s="57" t="s">
        <v>333</v>
      </c>
      <c r="B83" s="152" t="s">
        <v>410</v>
      </c>
      <c r="C83" s="49" t="s">
        <v>63</v>
      </c>
      <c r="D83" s="104" t="s">
        <v>44</v>
      </c>
      <c r="E83" s="50">
        <v>6</v>
      </c>
      <c r="F83" s="343">
        <f>'ОБЩИЙ ПРАЙС'!G686</f>
        <v>24.39</v>
      </c>
      <c r="G83" s="51">
        <v>20</v>
      </c>
      <c r="H83" s="344">
        <f t="shared" si="5"/>
        <v>29.268</v>
      </c>
      <c r="I83" s="8"/>
      <c r="J83" s="8"/>
    </row>
    <row r="84" spans="1:10" s="101" customFormat="1" ht="23.25">
      <c r="A84" s="239" t="s">
        <v>700</v>
      </c>
      <c r="B84" s="240"/>
      <c r="C84" s="240"/>
      <c r="D84" s="240"/>
      <c r="E84" s="240"/>
      <c r="F84" s="240"/>
      <c r="G84" s="240"/>
      <c r="H84" s="240"/>
      <c r="I84" s="273"/>
      <c r="J84" s="177"/>
    </row>
    <row r="85" spans="1:10" s="101" customFormat="1" ht="23.25">
      <c r="A85" s="191" t="s">
        <v>1109</v>
      </c>
      <c r="B85" s="80" t="s">
        <v>404</v>
      </c>
      <c r="C85" s="22" t="s">
        <v>701</v>
      </c>
      <c r="D85" s="193" t="s">
        <v>44</v>
      </c>
      <c r="E85" s="193">
        <v>2</v>
      </c>
      <c r="F85" s="343">
        <f>'ОБЩИЙ ПРАЙС'!G688</f>
        <v>23.61</v>
      </c>
      <c r="G85" s="195">
        <v>20</v>
      </c>
      <c r="H85" s="344">
        <f>F85+F85*G85/100</f>
        <v>28.332</v>
      </c>
      <c r="I85" s="273"/>
      <c r="J85" s="177"/>
    </row>
    <row r="86" spans="1:10" s="101" customFormat="1" ht="23.25">
      <c r="A86" s="80" t="s">
        <v>1110</v>
      </c>
      <c r="B86" s="80" t="s">
        <v>404</v>
      </c>
      <c r="C86" s="22" t="s">
        <v>701</v>
      </c>
      <c r="D86" s="19" t="s">
        <v>44</v>
      </c>
      <c r="E86" s="19">
        <v>2</v>
      </c>
      <c r="F86" s="343">
        <f>'ОБЩИЙ ПРАЙС'!G689</f>
        <v>23.61</v>
      </c>
      <c r="G86" s="21">
        <v>20</v>
      </c>
      <c r="H86" s="344">
        <f>F86+F86*G86/100</f>
        <v>28.332</v>
      </c>
      <c r="I86" s="273"/>
      <c r="J86" s="177"/>
    </row>
    <row r="87" spans="1:10" s="101" customFormat="1" ht="23.25">
      <c r="A87" s="80" t="s">
        <v>1111</v>
      </c>
      <c r="B87" s="80" t="s">
        <v>404</v>
      </c>
      <c r="C87" s="22" t="s">
        <v>701</v>
      </c>
      <c r="D87" s="19" t="s">
        <v>44</v>
      </c>
      <c r="E87" s="19">
        <v>2</v>
      </c>
      <c r="F87" s="343">
        <f>'ОБЩИЙ ПРАЙС'!G690</f>
        <v>23.61</v>
      </c>
      <c r="G87" s="21">
        <v>20</v>
      </c>
      <c r="H87" s="344">
        <f>F87+F87*G87/100</f>
        <v>28.332</v>
      </c>
      <c r="I87" s="273"/>
      <c r="J87" s="177"/>
    </row>
    <row r="88" spans="1:10" ht="20.25" customHeight="1">
      <c r="A88" s="239" t="s">
        <v>544</v>
      </c>
      <c r="B88" s="240"/>
      <c r="C88" s="240"/>
      <c r="D88" s="240"/>
      <c r="E88" s="240"/>
      <c r="F88" s="236"/>
      <c r="G88" s="240"/>
      <c r="H88" s="240"/>
      <c r="I88" s="8"/>
      <c r="J88" s="8"/>
    </row>
    <row r="89" spans="1:10" ht="20.25" customHeight="1">
      <c r="A89" s="111" t="s">
        <v>1119</v>
      </c>
      <c r="B89" s="111" t="s">
        <v>404</v>
      </c>
      <c r="C89" s="112" t="s">
        <v>53</v>
      </c>
      <c r="D89" s="66" t="s">
        <v>44</v>
      </c>
      <c r="E89" s="66">
        <v>12</v>
      </c>
      <c r="F89" s="343">
        <f>'ОБЩИЙ ПРАЙС'!G692</f>
        <v>7.63</v>
      </c>
      <c r="G89" s="67">
        <v>10</v>
      </c>
      <c r="H89" s="367">
        <f>F89+F89*G89/100</f>
        <v>8.393</v>
      </c>
      <c r="I89" s="8"/>
      <c r="J89" s="8"/>
    </row>
    <row r="90" spans="1:10" ht="20.25" customHeight="1">
      <c r="A90" s="191" t="s">
        <v>1118</v>
      </c>
      <c r="B90" s="191" t="s">
        <v>404</v>
      </c>
      <c r="C90" s="192" t="s">
        <v>53</v>
      </c>
      <c r="D90" s="193" t="s">
        <v>44</v>
      </c>
      <c r="E90" s="193">
        <v>12</v>
      </c>
      <c r="F90" s="343">
        <f>'ОБЩИЙ ПРАЙС'!G693</f>
        <v>17.5</v>
      </c>
      <c r="G90" s="195">
        <v>10</v>
      </c>
      <c r="H90" s="742">
        <f>F90+F90*G90/100</f>
        <v>19.25</v>
      </c>
      <c r="I90" s="8"/>
      <c r="J90" s="8"/>
    </row>
    <row r="91" spans="1:255" s="8" customFormat="1" ht="20.25" customHeight="1">
      <c r="A91" s="80" t="s">
        <v>1117</v>
      </c>
      <c r="B91" s="80" t="s">
        <v>404</v>
      </c>
      <c r="C91" s="22" t="s">
        <v>53</v>
      </c>
      <c r="D91" s="19" t="s">
        <v>44</v>
      </c>
      <c r="E91" s="19">
        <v>6</v>
      </c>
      <c r="F91" s="343">
        <f>'ОБЩИЙ ПРАЙС'!G694</f>
        <v>18.049500000000002</v>
      </c>
      <c r="G91" s="21">
        <v>20</v>
      </c>
      <c r="H91" s="344">
        <f>F91+F91*G91/100</f>
        <v>21.6594</v>
      </c>
      <c r="I91" s="405"/>
      <c r="J91" s="406"/>
      <c r="K91" s="407"/>
      <c r="L91" s="407"/>
      <c r="M91" s="408"/>
      <c r="N91" s="409"/>
      <c r="O91" s="408"/>
      <c r="P91" s="405"/>
      <c r="Q91" s="405"/>
      <c r="R91" s="406"/>
      <c r="S91" s="407"/>
      <c r="T91" s="407"/>
      <c r="U91" s="408"/>
      <c r="V91" s="409"/>
      <c r="W91" s="408"/>
      <c r="X91" s="405"/>
      <c r="Y91" s="405"/>
      <c r="Z91" s="406"/>
      <c r="AA91" s="407"/>
      <c r="AB91" s="407"/>
      <c r="AC91" s="408"/>
      <c r="AD91" s="409"/>
      <c r="AE91" s="408"/>
      <c r="AF91" s="405"/>
      <c r="AG91" s="405"/>
      <c r="AH91" s="406"/>
      <c r="AI91" s="407"/>
      <c r="AJ91" s="407"/>
      <c r="AK91" s="408"/>
      <c r="AL91" s="409"/>
      <c r="AM91" s="408"/>
      <c r="AN91" s="405"/>
      <c r="AO91" s="405"/>
      <c r="AP91" s="406"/>
      <c r="AQ91" s="407"/>
      <c r="AR91" s="407"/>
      <c r="AS91" s="408"/>
      <c r="AT91" s="409"/>
      <c r="AU91" s="408"/>
      <c r="AV91" s="405"/>
      <c r="AW91" s="405"/>
      <c r="AX91" s="406"/>
      <c r="AY91" s="407"/>
      <c r="AZ91" s="407"/>
      <c r="BA91" s="408"/>
      <c r="BB91" s="409"/>
      <c r="BC91" s="408"/>
      <c r="BD91" s="405"/>
      <c r="BE91" s="405"/>
      <c r="BF91" s="406"/>
      <c r="BG91" s="407"/>
      <c r="BH91" s="407"/>
      <c r="BI91" s="408"/>
      <c r="BJ91" s="409"/>
      <c r="BK91" s="408"/>
      <c r="BL91" s="405"/>
      <c r="BM91" s="405"/>
      <c r="BN91" s="406"/>
      <c r="BO91" s="407"/>
      <c r="BP91" s="407"/>
      <c r="BQ91" s="408"/>
      <c r="BR91" s="409"/>
      <c r="BS91" s="408"/>
      <c r="BT91" s="405"/>
      <c r="BU91" s="405"/>
      <c r="BV91" s="406"/>
      <c r="BW91" s="407"/>
      <c r="BX91" s="407"/>
      <c r="BY91" s="408"/>
      <c r="BZ91" s="409"/>
      <c r="CA91" s="408"/>
      <c r="CB91" s="405"/>
      <c r="CC91" s="405"/>
      <c r="CD91" s="406"/>
      <c r="CE91" s="407"/>
      <c r="CF91" s="407"/>
      <c r="CG91" s="408"/>
      <c r="CH91" s="409"/>
      <c r="CI91" s="408"/>
      <c r="CJ91" s="405"/>
      <c r="CK91" s="405"/>
      <c r="CL91" s="406"/>
      <c r="CM91" s="407"/>
      <c r="CN91" s="407"/>
      <c r="CO91" s="408"/>
      <c r="CP91" s="409"/>
      <c r="CQ91" s="408"/>
      <c r="CR91" s="405"/>
      <c r="CS91" s="405"/>
      <c r="CT91" s="406"/>
      <c r="CU91" s="407"/>
      <c r="CV91" s="407"/>
      <c r="CW91" s="408"/>
      <c r="CX91" s="409"/>
      <c r="CY91" s="408"/>
      <c r="CZ91" s="405"/>
      <c r="DA91" s="405"/>
      <c r="DB91" s="406"/>
      <c r="DC91" s="407"/>
      <c r="DD91" s="407"/>
      <c r="DE91" s="408"/>
      <c r="DF91" s="409"/>
      <c r="DG91" s="408"/>
      <c r="DH91" s="405"/>
      <c r="DI91" s="405"/>
      <c r="DJ91" s="406"/>
      <c r="DK91" s="407"/>
      <c r="DL91" s="407"/>
      <c r="DM91" s="408"/>
      <c r="DN91" s="409"/>
      <c r="DO91" s="408"/>
      <c r="DP91" s="405"/>
      <c r="DQ91" s="405"/>
      <c r="DR91" s="406"/>
      <c r="DS91" s="407"/>
      <c r="DT91" s="407"/>
      <c r="DU91" s="408"/>
      <c r="DV91" s="409"/>
      <c r="DW91" s="408"/>
      <c r="DX91" s="405"/>
      <c r="DY91" s="405"/>
      <c r="DZ91" s="406"/>
      <c r="EA91" s="407"/>
      <c r="EB91" s="407"/>
      <c r="EC91" s="408"/>
      <c r="ED91" s="409"/>
      <c r="EE91" s="408"/>
      <c r="EF91" s="405"/>
      <c r="EG91" s="405"/>
      <c r="EH91" s="406"/>
      <c r="EI91" s="407"/>
      <c r="EJ91" s="407"/>
      <c r="EK91" s="408"/>
      <c r="EL91" s="409"/>
      <c r="EM91" s="408"/>
      <c r="EN91" s="405"/>
      <c r="EO91" s="405"/>
      <c r="EP91" s="406"/>
      <c r="EQ91" s="407"/>
      <c r="ER91" s="407"/>
      <c r="ES91" s="408"/>
      <c r="ET91" s="409"/>
      <c r="EU91" s="408"/>
      <c r="EV91" s="405"/>
      <c r="EW91" s="405"/>
      <c r="EX91" s="406"/>
      <c r="EY91" s="407"/>
      <c r="EZ91" s="407"/>
      <c r="FA91" s="408"/>
      <c r="FB91" s="409"/>
      <c r="FC91" s="408"/>
      <c r="FD91" s="405"/>
      <c r="FE91" s="405"/>
      <c r="FF91" s="406"/>
      <c r="FG91" s="407"/>
      <c r="FH91" s="407"/>
      <c r="FI91" s="408"/>
      <c r="FJ91" s="409"/>
      <c r="FK91" s="408"/>
      <c r="FL91" s="405"/>
      <c r="FM91" s="405"/>
      <c r="FN91" s="406"/>
      <c r="FO91" s="407"/>
      <c r="FP91" s="407"/>
      <c r="FQ91" s="408"/>
      <c r="FR91" s="409"/>
      <c r="FS91" s="408"/>
      <c r="FT91" s="405"/>
      <c r="FU91" s="405"/>
      <c r="FV91" s="406"/>
      <c r="FW91" s="407"/>
      <c r="FX91" s="407"/>
      <c r="FY91" s="408"/>
      <c r="FZ91" s="409"/>
      <c r="GA91" s="408"/>
      <c r="GB91" s="405"/>
      <c r="GC91" s="405"/>
      <c r="GD91" s="406"/>
      <c r="GE91" s="407"/>
      <c r="GF91" s="407"/>
      <c r="GG91" s="408"/>
      <c r="GH91" s="409"/>
      <c r="GI91" s="408"/>
      <c r="GJ91" s="405"/>
      <c r="GK91" s="405"/>
      <c r="GL91" s="406"/>
      <c r="GM91" s="407"/>
      <c r="GN91" s="407"/>
      <c r="GO91" s="408"/>
      <c r="GP91" s="409"/>
      <c r="GQ91" s="408"/>
      <c r="GR91" s="405"/>
      <c r="GS91" s="405"/>
      <c r="GT91" s="406"/>
      <c r="GU91" s="407"/>
      <c r="GV91" s="407"/>
      <c r="GW91" s="408"/>
      <c r="GX91" s="409"/>
      <c r="GY91" s="408"/>
      <c r="GZ91" s="405"/>
      <c r="HA91" s="405"/>
      <c r="HB91" s="406"/>
      <c r="HC91" s="407"/>
      <c r="HD91" s="407"/>
      <c r="HE91" s="408"/>
      <c r="HF91" s="409"/>
      <c r="HG91" s="408"/>
      <c r="HH91" s="405"/>
      <c r="HI91" s="405"/>
      <c r="HJ91" s="406"/>
      <c r="HK91" s="407"/>
      <c r="HL91" s="407"/>
      <c r="HM91" s="408"/>
      <c r="HN91" s="409"/>
      <c r="HO91" s="408"/>
      <c r="HP91" s="405"/>
      <c r="HQ91" s="405"/>
      <c r="HR91" s="406"/>
      <c r="HS91" s="407"/>
      <c r="HT91" s="407"/>
      <c r="HU91" s="408"/>
      <c r="HV91" s="409"/>
      <c r="HW91" s="408"/>
      <c r="HX91" s="405"/>
      <c r="HY91" s="405"/>
      <c r="HZ91" s="406"/>
      <c r="IA91" s="407"/>
      <c r="IB91" s="407"/>
      <c r="IC91" s="408"/>
      <c r="ID91" s="409"/>
      <c r="IE91" s="408"/>
      <c r="IF91" s="405"/>
      <c r="IG91" s="405"/>
      <c r="IH91" s="406"/>
      <c r="II91" s="407"/>
      <c r="IJ91" s="407"/>
      <c r="IK91" s="408"/>
      <c r="IL91" s="409"/>
      <c r="IM91" s="408"/>
      <c r="IN91" s="405"/>
      <c r="IO91" s="405"/>
      <c r="IP91" s="406"/>
      <c r="IQ91" s="407"/>
      <c r="IR91" s="407"/>
      <c r="IS91" s="408"/>
      <c r="IT91" s="409"/>
      <c r="IU91" s="408"/>
    </row>
    <row r="92" spans="1:255" s="8" customFormat="1" ht="20.25" customHeight="1">
      <c r="A92" s="80" t="s">
        <v>1116</v>
      </c>
      <c r="B92" s="80" t="s">
        <v>404</v>
      </c>
      <c r="C92" s="22" t="s">
        <v>53</v>
      </c>
      <c r="D92" s="19" t="s">
        <v>44</v>
      </c>
      <c r="E92" s="19">
        <v>4</v>
      </c>
      <c r="F92" s="343">
        <f>'ОБЩИЙ ПРАЙС'!G695</f>
        <v>25.945500000000003</v>
      </c>
      <c r="G92" s="21">
        <v>20</v>
      </c>
      <c r="H92" s="344">
        <f>F92+F92*G92/100</f>
        <v>31.134600000000002</v>
      </c>
      <c r="I92" s="405"/>
      <c r="J92" s="406"/>
      <c r="K92" s="407"/>
      <c r="L92" s="407"/>
      <c r="M92" s="408"/>
      <c r="N92" s="409"/>
      <c r="O92" s="408"/>
      <c r="P92" s="405"/>
      <c r="Q92" s="405"/>
      <c r="R92" s="406"/>
      <c r="S92" s="407"/>
      <c r="T92" s="407"/>
      <c r="U92" s="408"/>
      <c r="V92" s="409"/>
      <c r="W92" s="408"/>
      <c r="X92" s="405"/>
      <c r="Y92" s="405"/>
      <c r="Z92" s="406"/>
      <c r="AA92" s="407"/>
      <c r="AB92" s="407"/>
      <c r="AC92" s="408"/>
      <c r="AD92" s="409"/>
      <c r="AE92" s="408"/>
      <c r="AF92" s="405"/>
      <c r="AG92" s="405"/>
      <c r="AH92" s="406"/>
      <c r="AI92" s="407"/>
      <c r="AJ92" s="407"/>
      <c r="AK92" s="408"/>
      <c r="AL92" s="409"/>
      <c r="AM92" s="408"/>
      <c r="AN92" s="405"/>
      <c r="AO92" s="405"/>
      <c r="AP92" s="406"/>
      <c r="AQ92" s="407"/>
      <c r="AR92" s="407"/>
      <c r="AS92" s="408"/>
      <c r="AT92" s="409"/>
      <c r="AU92" s="408"/>
      <c r="AV92" s="405"/>
      <c r="AW92" s="405"/>
      <c r="AX92" s="406"/>
      <c r="AY92" s="407"/>
      <c r="AZ92" s="407"/>
      <c r="BA92" s="408"/>
      <c r="BB92" s="409"/>
      <c r="BC92" s="408"/>
      <c r="BD92" s="405"/>
      <c r="BE92" s="405"/>
      <c r="BF92" s="406"/>
      <c r="BG92" s="407"/>
      <c r="BH92" s="407"/>
      <c r="BI92" s="408"/>
      <c r="BJ92" s="409"/>
      <c r="BK92" s="408"/>
      <c r="BL92" s="405"/>
      <c r="BM92" s="405"/>
      <c r="BN92" s="406"/>
      <c r="BO92" s="407"/>
      <c r="BP92" s="407"/>
      <c r="BQ92" s="408"/>
      <c r="BR92" s="409"/>
      <c r="BS92" s="408"/>
      <c r="BT92" s="405"/>
      <c r="BU92" s="405"/>
      <c r="BV92" s="406"/>
      <c r="BW92" s="407"/>
      <c r="BX92" s="407"/>
      <c r="BY92" s="408"/>
      <c r="BZ92" s="409"/>
      <c r="CA92" s="408"/>
      <c r="CB92" s="405"/>
      <c r="CC92" s="405"/>
      <c r="CD92" s="406"/>
      <c r="CE92" s="407"/>
      <c r="CF92" s="407"/>
      <c r="CG92" s="408"/>
      <c r="CH92" s="409"/>
      <c r="CI92" s="408"/>
      <c r="CJ92" s="405"/>
      <c r="CK92" s="405"/>
      <c r="CL92" s="406"/>
      <c r="CM92" s="407"/>
      <c r="CN92" s="407"/>
      <c r="CO92" s="408"/>
      <c r="CP92" s="409"/>
      <c r="CQ92" s="408"/>
      <c r="CR92" s="405"/>
      <c r="CS92" s="405"/>
      <c r="CT92" s="406"/>
      <c r="CU92" s="407"/>
      <c r="CV92" s="407"/>
      <c r="CW92" s="408"/>
      <c r="CX92" s="409"/>
      <c r="CY92" s="408"/>
      <c r="CZ92" s="405"/>
      <c r="DA92" s="405"/>
      <c r="DB92" s="406"/>
      <c r="DC92" s="407"/>
      <c r="DD92" s="407"/>
      <c r="DE92" s="408"/>
      <c r="DF92" s="409"/>
      <c r="DG92" s="408"/>
      <c r="DH92" s="405"/>
      <c r="DI92" s="405"/>
      <c r="DJ92" s="406"/>
      <c r="DK92" s="407"/>
      <c r="DL92" s="407"/>
      <c r="DM92" s="408"/>
      <c r="DN92" s="409"/>
      <c r="DO92" s="408"/>
      <c r="DP92" s="405"/>
      <c r="DQ92" s="405"/>
      <c r="DR92" s="406"/>
      <c r="DS92" s="407"/>
      <c r="DT92" s="407"/>
      <c r="DU92" s="408"/>
      <c r="DV92" s="409"/>
      <c r="DW92" s="408"/>
      <c r="DX92" s="405"/>
      <c r="DY92" s="405"/>
      <c r="DZ92" s="406"/>
      <c r="EA92" s="407"/>
      <c r="EB92" s="407"/>
      <c r="EC92" s="408"/>
      <c r="ED92" s="409"/>
      <c r="EE92" s="408"/>
      <c r="EF92" s="405"/>
      <c r="EG92" s="405"/>
      <c r="EH92" s="406"/>
      <c r="EI92" s="407"/>
      <c r="EJ92" s="407"/>
      <c r="EK92" s="408"/>
      <c r="EL92" s="409"/>
      <c r="EM92" s="408"/>
      <c r="EN92" s="405"/>
      <c r="EO92" s="405"/>
      <c r="EP92" s="406"/>
      <c r="EQ92" s="407"/>
      <c r="ER92" s="407"/>
      <c r="ES92" s="408"/>
      <c r="ET92" s="409"/>
      <c r="EU92" s="408"/>
      <c r="EV92" s="405"/>
      <c r="EW92" s="405"/>
      <c r="EX92" s="406"/>
      <c r="EY92" s="407"/>
      <c r="EZ92" s="407"/>
      <c r="FA92" s="408"/>
      <c r="FB92" s="409"/>
      <c r="FC92" s="408"/>
      <c r="FD92" s="405"/>
      <c r="FE92" s="405"/>
      <c r="FF92" s="406"/>
      <c r="FG92" s="407"/>
      <c r="FH92" s="407"/>
      <c r="FI92" s="408"/>
      <c r="FJ92" s="409"/>
      <c r="FK92" s="408"/>
      <c r="FL92" s="405"/>
      <c r="FM92" s="405"/>
      <c r="FN92" s="406"/>
      <c r="FO92" s="407"/>
      <c r="FP92" s="407"/>
      <c r="FQ92" s="408"/>
      <c r="FR92" s="409"/>
      <c r="FS92" s="408"/>
      <c r="FT92" s="405"/>
      <c r="FU92" s="405"/>
      <c r="FV92" s="406"/>
      <c r="FW92" s="407"/>
      <c r="FX92" s="407"/>
      <c r="FY92" s="408"/>
      <c r="FZ92" s="409"/>
      <c r="GA92" s="408"/>
      <c r="GB92" s="405"/>
      <c r="GC92" s="405"/>
      <c r="GD92" s="406"/>
      <c r="GE92" s="407"/>
      <c r="GF92" s="407"/>
      <c r="GG92" s="408"/>
      <c r="GH92" s="409"/>
      <c r="GI92" s="408"/>
      <c r="GJ92" s="405"/>
      <c r="GK92" s="405"/>
      <c r="GL92" s="406"/>
      <c r="GM92" s="407"/>
      <c r="GN92" s="407"/>
      <c r="GO92" s="408"/>
      <c r="GP92" s="409"/>
      <c r="GQ92" s="408"/>
      <c r="GR92" s="405"/>
      <c r="GS92" s="405"/>
      <c r="GT92" s="406"/>
      <c r="GU92" s="407"/>
      <c r="GV92" s="407"/>
      <c r="GW92" s="408"/>
      <c r="GX92" s="409"/>
      <c r="GY92" s="408"/>
      <c r="GZ92" s="405"/>
      <c r="HA92" s="405"/>
      <c r="HB92" s="406"/>
      <c r="HC92" s="407"/>
      <c r="HD92" s="407"/>
      <c r="HE92" s="408"/>
      <c r="HF92" s="409"/>
      <c r="HG92" s="408"/>
      <c r="HH92" s="405"/>
      <c r="HI92" s="405"/>
      <c r="HJ92" s="406"/>
      <c r="HK92" s="407"/>
      <c r="HL92" s="407"/>
      <c r="HM92" s="408"/>
      <c r="HN92" s="409"/>
      <c r="HO92" s="408"/>
      <c r="HP92" s="405"/>
      <c r="HQ92" s="405"/>
      <c r="HR92" s="406"/>
      <c r="HS92" s="407"/>
      <c r="HT92" s="407"/>
      <c r="HU92" s="408"/>
      <c r="HV92" s="409"/>
      <c r="HW92" s="408"/>
      <c r="HX92" s="405"/>
      <c r="HY92" s="405"/>
      <c r="HZ92" s="406"/>
      <c r="IA92" s="407"/>
      <c r="IB92" s="407"/>
      <c r="IC92" s="408"/>
      <c r="ID92" s="409"/>
      <c r="IE92" s="408"/>
      <c r="IF92" s="405"/>
      <c r="IG92" s="405"/>
      <c r="IH92" s="406"/>
      <c r="II92" s="407"/>
      <c r="IJ92" s="407"/>
      <c r="IK92" s="408"/>
      <c r="IL92" s="409"/>
      <c r="IM92" s="408"/>
      <c r="IN92" s="405"/>
      <c r="IO92" s="405"/>
      <c r="IP92" s="406"/>
      <c r="IQ92" s="407"/>
      <c r="IR92" s="407"/>
      <c r="IS92" s="408"/>
      <c r="IT92" s="409"/>
      <c r="IU92" s="408"/>
    </row>
    <row r="93" spans="1:255" s="8" customFormat="1" ht="20.25" customHeight="1">
      <c r="A93" s="80" t="s">
        <v>1115</v>
      </c>
      <c r="B93" s="80" t="s">
        <v>404</v>
      </c>
      <c r="C93" s="22" t="s">
        <v>53</v>
      </c>
      <c r="D93" s="19" t="s">
        <v>44</v>
      </c>
      <c r="E93" s="19">
        <v>6</v>
      </c>
      <c r="F93" s="343">
        <f>'ОБЩИЙ ПРАЙС'!G696</f>
        <v>13.4505</v>
      </c>
      <c r="G93" s="21">
        <v>10</v>
      </c>
      <c r="H93" s="344">
        <f>F93+F93*G93/100</f>
        <v>14.79555</v>
      </c>
      <c r="I93" s="405"/>
      <c r="J93" s="406"/>
      <c r="K93" s="407"/>
      <c r="L93" s="407"/>
      <c r="M93" s="408"/>
      <c r="N93" s="409"/>
      <c r="O93" s="408"/>
      <c r="P93" s="405"/>
      <c r="Q93" s="405"/>
      <c r="R93" s="406"/>
      <c r="S93" s="407"/>
      <c r="T93" s="407"/>
      <c r="U93" s="408"/>
      <c r="V93" s="409"/>
      <c r="W93" s="408"/>
      <c r="X93" s="405"/>
      <c r="Y93" s="405"/>
      <c r="Z93" s="406"/>
      <c r="AA93" s="407"/>
      <c r="AB93" s="407"/>
      <c r="AC93" s="408"/>
      <c r="AD93" s="409"/>
      <c r="AE93" s="408"/>
      <c r="AF93" s="405"/>
      <c r="AG93" s="405"/>
      <c r="AH93" s="406"/>
      <c r="AI93" s="407"/>
      <c r="AJ93" s="407"/>
      <c r="AK93" s="408"/>
      <c r="AL93" s="409"/>
      <c r="AM93" s="408"/>
      <c r="AN93" s="405"/>
      <c r="AO93" s="405"/>
      <c r="AP93" s="406"/>
      <c r="AQ93" s="407"/>
      <c r="AR93" s="407"/>
      <c r="AS93" s="408"/>
      <c r="AT93" s="409"/>
      <c r="AU93" s="408"/>
      <c r="AV93" s="405"/>
      <c r="AW93" s="405"/>
      <c r="AX93" s="406"/>
      <c r="AY93" s="407"/>
      <c r="AZ93" s="407"/>
      <c r="BA93" s="408"/>
      <c r="BB93" s="409"/>
      <c r="BC93" s="408"/>
      <c r="BD93" s="405"/>
      <c r="BE93" s="405"/>
      <c r="BF93" s="406"/>
      <c r="BG93" s="407"/>
      <c r="BH93" s="407"/>
      <c r="BI93" s="408"/>
      <c r="BJ93" s="409"/>
      <c r="BK93" s="408"/>
      <c r="BL93" s="405"/>
      <c r="BM93" s="405"/>
      <c r="BN93" s="406"/>
      <c r="BO93" s="407"/>
      <c r="BP93" s="407"/>
      <c r="BQ93" s="408"/>
      <c r="BR93" s="409"/>
      <c r="BS93" s="408"/>
      <c r="BT93" s="405"/>
      <c r="BU93" s="405"/>
      <c r="BV93" s="406"/>
      <c r="BW93" s="407"/>
      <c r="BX93" s="407"/>
      <c r="BY93" s="408"/>
      <c r="BZ93" s="409"/>
      <c r="CA93" s="408"/>
      <c r="CB93" s="405"/>
      <c r="CC93" s="405"/>
      <c r="CD93" s="406"/>
      <c r="CE93" s="407"/>
      <c r="CF93" s="407"/>
      <c r="CG93" s="408"/>
      <c r="CH93" s="409"/>
      <c r="CI93" s="408"/>
      <c r="CJ93" s="405"/>
      <c r="CK93" s="405"/>
      <c r="CL93" s="406"/>
      <c r="CM93" s="407"/>
      <c r="CN93" s="407"/>
      <c r="CO93" s="408"/>
      <c r="CP93" s="409"/>
      <c r="CQ93" s="408"/>
      <c r="CR93" s="405"/>
      <c r="CS93" s="405"/>
      <c r="CT93" s="406"/>
      <c r="CU93" s="407"/>
      <c r="CV93" s="407"/>
      <c r="CW93" s="408"/>
      <c r="CX93" s="409"/>
      <c r="CY93" s="408"/>
      <c r="CZ93" s="405"/>
      <c r="DA93" s="405"/>
      <c r="DB93" s="406"/>
      <c r="DC93" s="407"/>
      <c r="DD93" s="407"/>
      <c r="DE93" s="408"/>
      <c r="DF93" s="409"/>
      <c r="DG93" s="408"/>
      <c r="DH93" s="405"/>
      <c r="DI93" s="405"/>
      <c r="DJ93" s="406"/>
      <c r="DK93" s="407"/>
      <c r="DL93" s="407"/>
      <c r="DM93" s="408"/>
      <c r="DN93" s="409"/>
      <c r="DO93" s="408"/>
      <c r="DP93" s="405"/>
      <c r="DQ93" s="405"/>
      <c r="DR93" s="406"/>
      <c r="DS93" s="407"/>
      <c r="DT93" s="407"/>
      <c r="DU93" s="408"/>
      <c r="DV93" s="409"/>
      <c r="DW93" s="408"/>
      <c r="DX93" s="405"/>
      <c r="DY93" s="405"/>
      <c r="DZ93" s="406"/>
      <c r="EA93" s="407"/>
      <c r="EB93" s="407"/>
      <c r="EC93" s="408"/>
      <c r="ED93" s="409"/>
      <c r="EE93" s="408"/>
      <c r="EF93" s="405"/>
      <c r="EG93" s="405"/>
      <c r="EH93" s="406"/>
      <c r="EI93" s="407"/>
      <c r="EJ93" s="407"/>
      <c r="EK93" s="408"/>
      <c r="EL93" s="409"/>
      <c r="EM93" s="408"/>
      <c r="EN93" s="405"/>
      <c r="EO93" s="405"/>
      <c r="EP93" s="406"/>
      <c r="EQ93" s="407"/>
      <c r="ER93" s="407"/>
      <c r="ES93" s="408"/>
      <c r="ET93" s="409"/>
      <c r="EU93" s="408"/>
      <c r="EV93" s="405"/>
      <c r="EW93" s="405"/>
      <c r="EX93" s="406"/>
      <c r="EY93" s="407"/>
      <c r="EZ93" s="407"/>
      <c r="FA93" s="408"/>
      <c r="FB93" s="409"/>
      <c r="FC93" s="408"/>
      <c r="FD93" s="405"/>
      <c r="FE93" s="405"/>
      <c r="FF93" s="406"/>
      <c r="FG93" s="407"/>
      <c r="FH93" s="407"/>
      <c r="FI93" s="408"/>
      <c r="FJ93" s="409"/>
      <c r="FK93" s="408"/>
      <c r="FL93" s="405"/>
      <c r="FM93" s="405"/>
      <c r="FN93" s="406"/>
      <c r="FO93" s="407"/>
      <c r="FP93" s="407"/>
      <c r="FQ93" s="408"/>
      <c r="FR93" s="409"/>
      <c r="FS93" s="408"/>
      <c r="FT93" s="405"/>
      <c r="FU93" s="405"/>
      <c r="FV93" s="406"/>
      <c r="FW93" s="407"/>
      <c r="FX93" s="407"/>
      <c r="FY93" s="408"/>
      <c r="FZ93" s="409"/>
      <c r="GA93" s="408"/>
      <c r="GB93" s="405"/>
      <c r="GC93" s="405"/>
      <c r="GD93" s="406"/>
      <c r="GE93" s="407"/>
      <c r="GF93" s="407"/>
      <c r="GG93" s="408"/>
      <c r="GH93" s="409"/>
      <c r="GI93" s="408"/>
      <c r="GJ93" s="405"/>
      <c r="GK93" s="405"/>
      <c r="GL93" s="406"/>
      <c r="GM93" s="407"/>
      <c r="GN93" s="407"/>
      <c r="GO93" s="408"/>
      <c r="GP93" s="409"/>
      <c r="GQ93" s="408"/>
      <c r="GR93" s="405"/>
      <c r="GS93" s="405"/>
      <c r="GT93" s="406"/>
      <c r="GU93" s="407"/>
      <c r="GV93" s="407"/>
      <c r="GW93" s="408"/>
      <c r="GX93" s="409"/>
      <c r="GY93" s="408"/>
      <c r="GZ93" s="405"/>
      <c r="HA93" s="405"/>
      <c r="HB93" s="406"/>
      <c r="HC93" s="407"/>
      <c r="HD93" s="407"/>
      <c r="HE93" s="408"/>
      <c r="HF93" s="409"/>
      <c r="HG93" s="408"/>
      <c r="HH93" s="405"/>
      <c r="HI93" s="405"/>
      <c r="HJ93" s="406"/>
      <c r="HK93" s="407"/>
      <c r="HL93" s="407"/>
      <c r="HM93" s="408"/>
      <c r="HN93" s="409"/>
      <c r="HO93" s="408"/>
      <c r="HP93" s="405"/>
      <c r="HQ93" s="405"/>
      <c r="HR93" s="406"/>
      <c r="HS93" s="407"/>
      <c r="HT93" s="407"/>
      <c r="HU93" s="408"/>
      <c r="HV93" s="409"/>
      <c r="HW93" s="408"/>
      <c r="HX93" s="405"/>
      <c r="HY93" s="405"/>
      <c r="HZ93" s="406"/>
      <c r="IA93" s="407"/>
      <c r="IB93" s="407"/>
      <c r="IC93" s="408"/>
      <c r="ID93" s="409"/>
      <c r="IE93" s="408"/>
      <c r="IF93" s="405"/>
      <c r="IG93" s="405"/>
      <c r="IH93" s="406"/>
      <c r="II93" s="407"/>
      <c r="IJ93" s="407"/>
      <c r="IK93" s="408"/>
      <c r="IL93" s="409"/>
      <c r="IM93" s="408"/>
      <c r="IN93" s="405"/>
      <c r="IO93" s="405"/>
      <c r="IP93" s="406"/>
      <c r="IQ93" s="407"/>
      <c r="IR93" s="407"/>
      <c r="IS93" s="408"/>
      <c r="IT93" s="409"/>
      <c r="IU93" s="408"/>
    </row>
    <row r="94" spans="1:8" ht="20.25" customHeight="1">
      <c r="A94" s="787" t="s">
        <v>545</v>
      </c>
      <c r="B94" s="733"/>
      <c r="C94" s="733"/>
      <c r="D94" s="733"/>
      <c r="E94" s="733"/>
      <c r="F94" s="733"/>
      <c r="G94" s="733"/>
      <c r="H94" s="788"/>
    </row>
    <row r="95" spans="1:8" ht="20.25" customHeight="1" hidden="1">
      <c r="A95" s="791" t="s">
        <v>280</v>
      </c>
      <c r="B95" s="792" t="s">
        <v>400</v>
      </c>
      <c r="C95" s="35" t="s">
        <v>63</v>
      </c>
      <c r="D95" s="36" t="s">
        <v>44</v>
      </c>
      <c r="E95" s="36">
        <v>12</v>
      </c>
      <c r="F95" s="358">
        <f>'ОБЩИЙ ПРАЙС'!G698</f>
        <v>8.0325</v>
      </c>
      <c r="G95" s="793">
        <v>20</v>
      </c>
      <c r="H95" s="360">
        <f>F95*1.2</f>
        <v>9.639000000000001</v>
      </c>
    </row>
    <row r="96" spans="1:8" ht="20.25" customHeight="1" hidden="1">
      <c r="A96" s="38" t="s">
        <v>772</v>
      </c>
      <c r="B96" s="147" t="s">
        <v>400</v>
      </c>
      <c r="C96" s="18" t="s">
        <v>63</v>
      </c>
      <c r="D96" s="27" t="s">
        <v>44</v>
      </c>
      <c r="E96" s="27">
        <v>18</v>
      </c>
      <c r="F96" s="343">
        <f>'ОБЩИЙ ПРАЙС'!G699</f>
        <v>11.1615</v>
      </c>
      <c r="G96" s="39">
        <v>20</v>
      </c>
      <c r="H96" s="348">
        <f>F96*1.2</f>
        <v>13.3938</v>
      </c>
    </row>
    <row r="97" spans="1:8" ht="20.25" customHeight="1">
      <c r="A97" s="38" t="s">
        <v>281</v>
      </c>
      <c r="B97" s="147" t="s">
        <v>400</v>
      </c>
      <c r="C97" s="18" t="s">
        <v>63</v>
      </c>
      <c r="D97" s="27" t="s">
        <v>44</v>
      </c>
      <c r="E97" s="27">
        <v>12</v>
      </c>
      <c r="F97" s="343">
        <f>'ОБЩИЙ ПРАЙС'!G700</f>
        <v>7.686</v>
      </c>
      <c r="G97" s="39">
        <v>20</v>
      </c>
      <c r="H97" s="348">
        <f>F97*1.2</f>
        <v>9.2232</v>
      </c>
    </row>
    <row r="98" spans="1:8" ht="20.25" customHeight="1" hidden="1" thickBot="1">
      <c r="A98" s="38" t="s">
        <v>282</v>
      </c>
      <c r="B98" s="147" t="s">
        <v>400</v>
      </c>
      <c r="C98" s="18" t="s">
        <v>63</v>
      </c>
      <c r="D98" s="27" t="s">
        <v>44</v>
      </c>
      <c r="E98" s="27">
        <v>20</v>
      </c>
      <c r="F98" s="343">
        <f>'ОБЩИЙ ПРАЙС'!G701</f>
        <v>3.6015</v>
      </c>
      <c r="G98" s="39">
        <v>20</v>
      </c>
      <c r="H98" s="348">
        <f>F98*1.2</f>
        <v>4.3218</v>
      </c>
    </row>
    <row r="99" spans="1:8" ht="20.25" customHeight="1">
      <c r="A99" s="53" t="s">
        <v>1126</v>
      </c>
      <c r="B99" s="80" t="s">
        <v>400</v>
      </c>
      <c r="C99" s="22" t="s">
        <v>63</v>
      </c>
      <c r="D99" s="19" t="s">
        <v>44</v>
      </c>
      <c r="E99" s="19">
        <v>24</v>
      </c>
      <c r="F99" s="343">
        <f>'ОБЩИЙ ПРАЙС'!G702</f>
        <v>2.82</v>
      </c>
      <c r="G99" s="21">
        <v>20</v>
      </c>
      <c r="H99" s="348">
        <f>F99+F99*G99/100</f>
        <v>3.384</v>
      </c>
    </row>
    <row r="100" spans="1:8" ht="20.25" customHeight="1">
      <c r="A100" s="53" t="s">
        <v>1127</v>
      </c>
      <c r="B100" s="80" t="s">
        <v>400</v>
      </c>
      <c r="C100" s="22" t="s">
        <v>63</v>
      </c>
      <c r="D100" s="19" t="s">
        <v>44</v>
      </c>
      <c r="E100" s="19">
        <v>24</v>
      </c>
      <c r="F100" s="343">
        <f>'ОБЩИЙ ПРАЙС'!G703</f>
        <v>2.82</v>
      </c>
      <c r="G100" s="21">
        <v>20</v>
      </c>
      <c r="H100" s="348">
        <f>F100+F100*G100/100</f>
        <v>3.384</v>
      </c>
    </row>
    <row r="101" spans="1:8" ht="20.25" customHeight="1">
      <c r="A101" s="53" t="s">
        <v>1128</v>
      </c>
      <c r="B101" s="80" t="s">
        <v>400</v>
      </c>
      <c r="C101" s="22" t="s">
        <v>63</v>
      </c>
      <c r="D101" s="19" t="s">
        <v>44</v>
      </c>
      <c r="E101" s="19">
        <v>24</v>
      </c>
      <c r="F101" s="343">
        <f>'ОБЩИЙ ПРАЙС'!G704</f>
        <v>2.82</v>
      </c>
      <c r="G101" s="21">
        <v>20</v>
      </c>
      <c r="H101" s="348">
        <f>F101+F101*G101/100</f>
        <v>3.384</v>
      </c>
    </row>
    <row r="102" spans="1:8" ht="20.25" customHeight="1" thickBot="1">
      <c r="A102" s="59" t="s">
        <v>1129</v>
      </c>
      <c r="B102" s="133" t="s">
        <v>400</v>
      </c>
      <c r="C102" s="60" t="s">
        <v>63</v>
      </c>
      <c r="D102" s="61" t="s">
        <v>44</v>
      </c>
      <c r="E102" s="61">
        <v>24</v>
      </c>
      <c r="F102" s="357">
        <f>'ОБЩИЙ ПРАЙС'!G705</f>
        <v>2.82</v>
      </c>
      <c r="G102" s="43">
        <v>20</v>
      </c>
      <c r="H102" s="359">
        <f>F102+F102*G102/100</f>
        <v>3.384</v>
      </c>
    </row>
    <row r="103" spans="1:8" ht="20.25" customHeight="1" hidden="1" thickBot="1">
      <c r="A103" s="789" t="s">
        <v>1130</v>
      </c>
      <c r="B103" s="178" t="s">
        <v>400</v>
      </c>
      <c r="C103" s="116" t="s">
        <v>63</v>
      </c>
      <c r="D103" s="114" t="s">
        <v>44</v>
      </c>
      <c r="E103" s="114">
        <v>24</v>
      </c>
      <c r="F103" s="790">
        <f>'ОБЩИЙ ПРАЙС'!G706</f>
        <v>2.82</v>
      </c>
      <c r="G103" s="85">
        <v>20</v>
      </c>
      <c r="H103" s="376">
        <f>F103+F103*G103/100</f>
        <v>3.384</v>
      </c>
    </row>
    <row r="104" spans="1:9" s="177" customFormat="1" ht="23.25">
      <c r="A104" s="283" t="s">
        <v>682</v>
      </c>
      <c r="B104" s="274"/>
      <c r="C104" s="274"/>
      <c r="D104" s="274"/>
      <c r="E104" s="274"/>
      <c r="F104" s="274"/>
      <c r="G104" s="274"/>
      <c r="H104" s="275"/>
      <c r="I104" s="273"/>
    </row>
    <row r="105" spans="1:9" s="177" customFormat="1" ht="23.25">
      <c r="A105" s="26" t="str">
        <f>'ОБЩИЙ ПРАЙС'!A708</f>
        <v>Резаные томаты в собственном соку т.м. La Doria 425мл (400г) </v>
      </c>
      <c r="B105" s="26" t="str">
        <f>'ОБЩИЙ ПРАЙС'!C708</f>
        <v>La Doria</v>
      </c>
      <c r="C105" s="18" t="str">
        <f>'ОБЩИЙ ПРАЙС'!D708</f>
        <v>Италия</v>
      </c>
      <c r="D105" s="18" t="str">
        <f>'ОБЩИЙ ПРАЙС'!E708</f>
        <v>шт.</v>
      </c>
      <c r="E105" s="39">
        <f>'ОБЩИЙ ПРАЙС'!F708</f>
        <v>12</v>
      </c>
      <c r="F105" s="343">
        <f>'ОБЩИЙ ПРАЙС'!G708</f>
        <v>1.58</v>
      </c>
      <c r="G105" s="21">
        <f>'ОБЩИЙ ПРАЙС'!H708</f>
        <v>10</v>
      </c>
      <c r="H105" s="395">
        <f>'ОБЩИЙ ПРАЙС'!I708</f>
        <v>1.738</v>
      </c>
      <c r="I105" s="273"/>
    </row>
    <row r="106" spans="1:9" s="177" customFormat="1" ht="23.25">
      <c r="A106" s="26" t="str">
        <f>'ОБЩИЙ ПРАЙС'!A709</f>
        <v>Очищенные томаты в собственном соку т.м. La Doria 425мл (400г.) </v>
      </c>
      <c r="B106" s="26" t="str">
        <f>'ОБЩИЙ ПРАЙС'!C709</f>
        <v>La Doria</v>
      </c>
      <c r="C106" s="18" t="str">
        <f>'ОБЩИЙ ПРАЙС'!D709</f>
        <v>Италия</v>
      </c>
      <c r="D106" s="18" t="str">
        <f>'ОБЩИЙ ПРАЙС'!E709</f>
        <v>шт.</v>
      </c>
      <c r="E106" s="39">
        <f>'ОБЩИЙ ПРАЙС'!F709</f>
        <v>12</v>
      </c>
      <c r="F106" s="343">
        <f>'ОБЩИЙ ПРАЙС'!G709</f>
        <v>1.58</v>
      </c>
      <c r="G106" s="21">
        <f>'ОБЩИЙ ПРАЙС'!H709</f>
        <v>10</v>
      </c>
      <c r="H106" s="395">
        <f>'ОБЩИЙ ПРАЙС'!I709</f>
        <v>1.738</v>
      </c>
      <c r="I106" s="273"/>
    </row>
    <row r="107" spans="1:9" s="177" customFormat="1" ht="23.25">
      <c r="A107" s="286" t="str">
        <f>'ОБЩИЙ ПРАЙС'!A710</f>
        <v>Помидоры резаные в собственном соку с базиликом  400 г</v>
      </c>
      <c r="B107" s="286" t="str">
        <f>'ОБЩИЙ ПРАЙС'!C710</f>
        <v>Pomato</v>
      </c>
      <c r="C107" s="833" t="str">
        <f>'ОБЩИЙ ПРАЙС'!D710</f>
        <v>Италия</v>
      </c>
      <c r="D107" s="833" t="str">
        <f>'ОБЩИЙ ПРАЙС'!E710</f>
        <v>шт.</v>
      </c>
      <c r="E107" s="833">
        <f>'ОБЩИЙ ПРАЙС'!F710</f>
        <v>12</v>
      </c>
      <c r="F107" s="286">
        <f>'ОБЩИЙ ПРАЙС'!G710</f>
        <v>1.58</v>
      </c>
      <c r="G107" s="833">
        <f>'ОБЩИЙ ПРАЙС'!H710</f>
        <v>10</v>
      </c>
      <c r="H107" s="286">
        <f>'ОБЩИЙ ПРАЙС'!I710</f>
        <v>1.738</v>
      </c>
      <c r="I107" s="273"/>
    </row>
    <row r="108" spans="1:9" s="101" customFormat="1" ht="21" customHeight="1">
      <c r="A108" s="26" t="s">
        <v>1030</v>
      </c>
      <c r="B108" s="26" t="s">
        <v>683</v>
      </c>
      <c r="C108" s="18" t="s">
        <v>53</v>
      </c>
      <c r="D108" s="18" t="s">
        <v>44</v>
      </c>
      <c r="E108" s="39">
        <v>3</v>
      </c>
      <c r="F108" s="343">
        <f>'ОБЩИЙ ПРАЙС'!G711</f>
        <v>9.66</v>
      </c>
      <c r="G108" s="21">
        <v>10</v>
      </c>
      <c r="H108" s="395">
        <f aca="true" t="shared" si="6" ref="H108:H113">F108+F108*G108/100</f>
        <v>10.626</v>
      </c>
      <c r="I108" s="273"/>
    </row>
    <row r="109" spans="1:9" s="101" customFormat="1" ht="21" customHeight="1" hidden="1">
      <c r="A109" s="26" t="s">
        <v>1031</v>
      </c>
      <c r="B109" s="26" t="s">
        <v>683</v>
      </c>
      <c r="C109" s="18" t="s">
        <v>53</v>
      </c>
      <c r="D109" s="18" t="s">
        <v>40</v>
      </c>
      <c r="E109" s="39">
        <v>1</v>
      </c>
      <c r="F109" s="343">
        <f>'ОБЩИЙ ПРАЙС'!G712</f>
        <v>23.52</v>
      </c>
      <c r="G109" s="21">
        <v>10</v>
      </c>
      <c r="H109" s="395">
        <f t="shared" si="6"/>
        <v>25.872</v>
      </c>
      <c r="I109" s="273"/>
    </row>
    <row r="110" spans="1:9" s="101" customFormat="1" ht="21" customHeight="1" hidden="1">
      <c r="A110" s="26" t="s">
        <v>1034</v>
      </c>
      <c r="B110" s="26" t="s">
        <v>683</v>
      </c>
      <c r="C110" s="18" t="s">
        <v>53</v>
      </c>
      <c r="D110" s="18" t="s">
        <v>40</v>
      </c>
      <c r="E110" s="39">
        <v>1</v>
      </c>
      <c r="F110" s="343">
        <f>'ОБЩИЙ ПРАЙС'!G713</f>
        <v>33.6</v>
      </c>
      <c r="G110" s="21">
        <v>10</v>
      </c>
      <c r="H110" s="395">
        <f t="shared" si="6"/>
        <v>36.96</v>
      </c>
      <c r="I110" s="273"/>
    </row>
    <row r="111" spans="1:9" s="101" customFormat="1" ht="21" customHeight="1">
      <c r="A111" s="26" t="s">
        <v>1033</v>
      </c>
      <c r="B111" s="26" t="s">
        <v>683</v>
      </c>
      <c r="C111" s="18" t="s">
        <v>53</v>
      </c>
      <c r="D111" s="18" t="s">
        <v>44</v>
      </c>
      <c r="E111" s="39">
        <v>3</v>
      </c>
      <c r="F111" s="343">
        <f>'ОБЩИЙ ПРАЙС'!G714</f>
        <v>12.39</v>
      </c>
      <c r="G111" s="21">
        <v>10</v>
      </c>
      <c r="H111" s="395">
        <f t="shared" si="6"/>
        <v>13.629000000000001</v>
      </c>
      <c r="I111" s="273"/>
    </row>
    <row r="112" spans="1:9" s="101" customFormat="1" ht="21" customHeight="1">
      <c r="A112" s="286" t="s">
        <v>1065</v>
      </c>
      <c r="B112" s="286" t="s">
        <v>683</v>
      </c>
      <c r="C112" s="261" t="s">
        <v>53</v>
      </c>
      <c r="D112" s="261" t="s">
        <v>44</v>
      </c>
      <c r="E112" s="267">
        <v>3</v>
      </c>
      <c r="F112" s="371">
        <f>'ОБЩИЙ ПРАЙС'!G715</f>
        <v>12.39</v>
      </c>
      <c r="G112" s="214">
        <v>10</v>
      </c>
      <c r="H112" s="394">
        <f t="shared" si="6"/>
        <v>13.629000000000001</v>
      </c>
      <c r="I112" s="273"/>
    </row>
    <row r="113" spans="1:9" s="101" customFormat="1" ht="21" customHeight="1" thickBot="1">
      <c r="A113" s="26" t="s">
        <v>684</v>
      </c>
      <c r="B113" s="26" t="s">
        <v>405</v>
      </c>
      <c r="C113" s="18" t="s">
        <v>53</v>
      </c>
      <c r="D113" s="18" t="s">
        <v>44</v>
      </c>
      <c r="E113" s="39">
        <v>3</v>
      </c>
      <c r="F113" s="343">
        <f>'ОБЩИЙ ПРАЙС'!G716</f>
        <v>19.991999999999997</v>
      </c>
      <c r="G113" s="21">
        <v>10</v>
      </c>
      <c r="H113" s="395">
        <f t="shared" si="6"/>
        <v>21.991199999999996</v>
      </c>
      <c r="I113" s="273"/>
    </row>
    <row r="114" spans="1:9" s="177" customFormat="1" ht="23.25">
      <c r="A114" s="283" t="s">
        <v>546</v>
      </c>
      <c r="B114" s="274"/>
      <c r="C114" s="274"/>
      <c r="D114" s="274"/>
      <c r="E114" s="274"/>
      <c r="F114" s="274"/>
      <c r="G114" s="274"/>
      <c r="H114" s="275"/>
      <c r="I114" s="273"/>
    </row>
    <row r="115" spans="1:9" s="177" customFormat="1" ht="23.25">
      <c r="A115" s="464" t="s">
        <v>348</v>
      </c>
      <c r="B115" s="236"/>
      <c r="C115" s="236"/>
      <c r="D115" s="236"/>
      <c r="E115" s="236"/>
      <c r="F115" s="236"/>
      <c r="G115" s="236"/>
      <c r="H115" s="465"/>
      <c r="I115" s="273"/>
    </row>
    <row r="116" spans="1:9" s="177" customFormat="1" ht="23.25">
      <c r="A116" s="535" t="s">
        <v>1114</v>
      </c>
      <c r="B116" s="536" t="s">
        <v>407</v>
      </c>
      <c r="C116" s="537" t="s">
        <v>63</v>
      </c>
      <c r="D116" s="537" t="s">
        <v>44</v>
      </c>
      <c r="E116" s="537">
        <v>10</v>
      </c>
      <c r="F116" s="751">
        <f>'ОБЩИЙ ПРАЙС'!G719</f>
        <v>4.4199225</v>
      </c>
      <c r="G116" s="537">
        <v>20</v>
      </c>
      <c r="H116" s="538">
        <f aca="true" t="shared" si="7" ref="H116:H121">F116+F116*G116/100</f>
        <v>5.303907000000001</v>
      </c>
      <c r="I116" s="273"/>
    </row>
    <row r="117" spans="1:185" s="272" customFormat="1" ht="18">
      <c r="A117" s="539" t="s">
        <v>600</v>
      </c>
      <c r="B117" s="536" t="s">
        <v>407</v>
      </c>
      <c r="C117" s="503" t="s">
        <v>63</v>
      </c>
      <c r="D117" s="503" t="s">
        <v>186</v>
      </c>
      <c r="E117" s="537">
        <v>6</v>
      </c>
      <c r="F117" s="751">
        <f>'ОБЩИЙ ПРАЙС'!G720</f>
        <v>6.37851375</v>
      </c>
      <c r="G117" s="505">
        <v>20</v>
      </c>
      <c r="H117" s="540">
        <f t="shared" si="7"/>
        <v>7.6542164999999995</v>
      </c>
      <c r="I117" s="207"/>
      <c r="J117" s="208"/>
      <c r="K117" s="210"/>
      <c r="L117" s="211"/>
      <c r="M117" s="208"/>
      <c r="N117" s="209"/>
      <c r="O117" s="210"/>
      <c r="P117" s="211"/>
      <c r="Q117" s="212"/>
      <c r="R117" s="207"/>
      <c r="S117" s="207"/>
      <c r="T117" s="208"/>
      <c r="U117" s="208"/>
      <c r="V117" s="209"/>
      <c r="W117" s="210"/>
      <c r="X117" s="211"/>
      <c r="Y117" s="212"/>
      <c r="Z117" s="207"/>
      <c r="AA117" s="207"/>
      <c r="AB117" s="208"/>
      <c r="AC117" s="208"/>
      <c r="AD117" s="209"/>
      <c r="AE117" s="210"/>
      <c r="AF117" s="211"/>
      <c r="AG117" s="212"/>
      <c r="AH117" s="207"/>
      <c r="AI117" s="207"/>
      <c r="AJ117" s="208"/>
      <c r="AK117" s="208"/>
      <c r="AL117" s="209"/>
      <c r="AM117" s="210"/>
      <c r="AN117" s="211"/>
      <c r="AO117" s="212"/>
      <c r="AP117" s="207"/>
      <c r="AQ117" s="207"/>
      <c r="AR117" s="208"/>
      <c r="AS117" s="208"/>
      <c r="AT117" s="209"/>
      <c r="AU117" s="210"/>
      <c r="AV117" s="211"/>
      <c r="AW117" s="212"/>
      <c r="AX117" s="207"/>
      <c r="AY117" s="207"/>
      <c r="AZ117" s="208"/>
      <c r="BA117" s="208"/>
      <c r="BB117" s="209"/>
      <c r="BC117" s="210"/>
      <c r="BD117" s="211"/>
      <c r="BE117" s="212"/>
      <c r="BF117" s="207"/>
      <c r="BG117" s="207"/>
      <c r="BH117" s="208"/>
      <c r="BI117" s="208"/>
      <c r="BJ117" s="209"/>
      <c r="BK117" s="210"/>
      <c r="BL117" s="211"/>
      <c r="BM117" s="212"/>
      <c r="BN117" s="207"/>
      <c r="BO117" s="207"/>
      <c r="BP117" s="208"/>
      <c r="BQ117" s="208"/>
      <c r="BR117" s="209"/>
      <c r="BS117" s="210"/>
      <c r="BT117" s="211"/>
      <c r="BU117" s="212"/>
      <c r="BV117" s="207"/>
      <c r="BW117" s="207"/>
      <c r="BX117" s="208"/>
      <c r="BY117" s="208"/>
      <c r="BZ117" s="209"/>
      <c r="CA117" s="210"/>
      <c r="CB117" s="211"/>
      <c r="CC117" s="212"/>
      <c r="CD117" s="207"/>
      <c r="CE117" s="207"/>
      <c r="CF117" s="208"/>
      <c r="CG117" s="208"/>
      <c r="CH117" s="209"/>
      <c r="CI117" s="210"/>
      <c r="CJ117" s="211"/>
      <c r="CK117" s="212"/>
      <c r="CL117" s="207"/>
      <c r="CM117" s="207"/>
      <c r="CN117" s="208"/>
      <c r="CO117" s="208"/>
      <c r="CP117" s="209"/>
      <c r="CQ117" s="210"/>
      <c r="CR117" s="211"/>
      <c r="CS117" s="212"/>
      <c r="CT117" s="207"/>
      <c r="CU117" s="207"/>
      <c r="CV117" s="208"/>
      <c r="CW117" s="208"/>
      <c r="CX117" s="209"/>
      <c r="CY117" s="210"/>
      <c r="CZ117" s="211"/>
      <c r="DA117" s="212"/>
      <c r="DB117" s="207"/>
      <c r="DC117" s="207"/>
      <c r="DD117" s="208"/>
      <c r="DE117" s="208"/>
      <c r="DF117" s="209"/>
      <c r="DG117" s="210"/>
      <c r="DH117" s="211"/>
      <c r="DI117" s="212"/>
      <c r="DJ117" s="207"/>
      <c r="DK117" s="207"/>
      <c r="DL117" s="208"/>
      <c r="DM117" s="208"/>
      <c r="DN117" s="209"/>
      <c r="DO117" s="210"/>
      <c r="DP117" s="211"/>
      <c r="DQ117" s="212"/>
      <c r="DR117" s="207"/>
      <c r="DS117" s="207"/>
      <c r="DT117" s="208"/>
      <c r="DU117" s="208"/>
      <c r="DV117" s="209"/>
      <c r="DW117" s="210"/>
      <c r="DX117" s="211"/>
      <c r="DY117" s="212"/>
      <c r="DZ117" s="207"/>
      <c r="EA117" s="207"/>
      <c r="EB117" s="208"/>
      <c r="EC117" s="208"/>
      <c r="ED117" s="209"/>
      <c r="EE117" s="210"/>
      <c r="EF117" s="211"/>
      <c r="EG117" s="212"/>
      <c r="EH117" s="207"/>
      <c r="EI117" s="207"/>
      <c r="EJ117" s="208"/>
      <c r="EK117" s="208"/>
      <c r="EL117" s="209"/>
      <c r="EM117" s="210"/>
      <c r="EN117" s="211"/>
      <c r="EO117" s="212"/>
      <c r="EP117" s="207"/>
      <c r="EQ117" s="207"/>
      <c r="ER117" s="208"/>
      <c r="ES117" s="208"/>
      <c r="ET117" s="209"/>
      <c r="EU117" s="210"/>
      <c r="EV117" s="211"/>
      <c r="EW117" s="212"/>
      <c r="EX117" s="207"/>
      <c r="EY117" s="207"/>
      <c r="EZ117" s="208"/>
      <c r="FA117" s="208"/>
      <c r="FB117" s="209"/>
      <c r="FC117" s="210"/>
      <c r="FD117" s="211"/>
      <c r="FE117" s="212"/>
      <c r="FF117" s="207"/>
      <c r="FG117" s="207"/>
      <c r="FH117" s="208"/>
      <c r="FI117" s="208"/>
      <c r="FJ117" s="209"/>
      <c r="FK117" s="210"/>
      <c r="FL117" s="211"/>
      <c r="FM117" s="212"/>
      <c r="FN117" s="207"/>
      <c r="FO117" s="207"/>
      <c r="FP117" s="208"/>
      <c r="FQ117" s="208"/>
      <c r="FR117" s="209"/>
      <c r="FS117" s="210"/>
      <c r="FT117" s="211"/>
      <c r="FU117" s="212"/>
      <c r="FV117" s="207"/>
      <c r="FW117" s="207"/>
      <c r="FX117" s="208"/>
      <c r="FY117" s="208"/>
      <c r="FZ117" s="209"/>
      <c r="GA117" s="210"/>
      <c r="GB117" s="211"/>
      <c r="GC117" s="212"/>
    </row>
    <row r="118" spans="1:185" s="272" customFormat="1" ht="18">
      <c r="A118" s="539" t="s">
        <v>601</v>
      </c>
      <c r="B118" s="536" t="s">
        <v>407</v>
      </c>
      <c r="C118" s="503" t="s">
        <v>63</v>
      </c>
      <c r="D118" s="503" t="s">
        <v>42</v>
      </c>
      <c r="E118" s="537">
        <v>8</v>
      </c>
      <c r="F118" s="751">
        <f>'ОБЩИЙ ПРАЙС'!G721</f>
        <v>4.828398750000001</v>
      </c>
      <c r="G118" s="505">
        <v>20</v>
      </c>
      <c r="H118" s="540">
        <f t="shared" si="7"/>
        <v>5.794078500000001</v>
      </c>
      <c r="I118" s="207"/>
      <c r="J118" s="208"/>
      <c r="K118" s="210"/>
      <c r="L118" s="211"/>
      <c r="M118" s="208"/>
      <c r="N118" s="209"/>
      <c r="O118" s="210"/>
      <c r="P118" s="211"/>
      <c r="Q118" s="212"/>
      <c r="R118" s="207"/>
      <c r="S118" s="207"/>
      <c r="T118" s="208"/>
      <c r="U118" s="208"/>
      <c r="V118" s="209"/>
      <c r="W118" s="210"/>
      <c r="X118" s="211"/>
      <c r="Y118" s="212"/>
      <c r="Z118" s="207"/>
      <c r="AA118" s="207"/>
      <c r="AB118" s="208"/>
      <c r="AC118" s="208"/>
      <c r="AD118" s="209"/>
      <c r="AE118" s="210"/>
      <c r="AF118" s="211"/>
      <c r="AG118" s="212"/>
      <c r="AH118" s="207"/>
      <c r="AI118" s="207"/>
      <c r="AJ118" s="208"/>
      <c r="AK118" s="208"/>
      <c r="AL118" s="209"/>
      <c r="AM118" s="210"/>
      <c r="AN118" s="211"/>
      <c r="AO118" s="212"/>
      <c r="AP118" s="207"/>
      <c r="AQ118" s="207"/>
      <c r="AR118" s="208"/>
      <c r="AS118" s="208"/>
      <c r="AT118" s="209"/>
      <c r="AU118" s="210"/>
      <c r="AV118" s="211"/>
      <c r="AW118" s="212"/>
      <c r="AX118" s="207"/>
      <c r="AY118" s="207"/>
      <c r="AZ118" s="208"/>
      <c r="BA118" s="208"/>
      <c r="BB118" s="209"/>
      <c r="BC118" s="210"/>
      <c r="BD118" s="211"/>
      <c r="BE118" s="212"/>
      <c r="BF118" s="207"/>
      <c r="BG118" s="207"/>
      <c r="BH118" s="208"/>
      <c r="BI118" s="208"/>
      <c r="BJ118" s="209"/>
      <c r="BK118" s="210"/>
      <c r="BL118" s="211"/>
      <c r="BM118" s="212"/>
      <c r="BN118" s="207"/>
      <c r="BO118" s="207"/>
      <c r="BP118" s="208"/>
      <c r="BQ118" s="208"/>
      <c r="BR118" s="209"/>
      <c r="BS118" s="210"/>
      <c r="BT118" s="211"/>
      <c r="BU118" s="212"/>
      <c r="BV118" s="207"/>
      <c r="BW118" s="207"/>
      <c r="BX118" s="208"/>
      <c r="BY118" s="208"/>
      <c r="BZ118" s="209"/>
      <c r="CA118" s="210"/>
      <c r="CB118" s="211"/>
      <c r="CC118" s="212"/>
      <c r="CD118" s="207"/>
      <c r="CE118" s="207"/>
      <c r="CF118" s="208"/>
      <c r="CG118" s="208"/>
      <c r="CH118" s="209"/>
      <c r="CI118" s="210"/>
      <c r="CJ118" s="211"/>
      <c r="CK118" s="212"/>
      <c r="CL118" s="207"/>
      <c r="CM118" s="207"/>
      <c r="CN118" s="208"/>
      <c r="CO118" s="208"/>
      <c r="CP118" s="209"/>
      <c r="CQ118" s="210"/>
      <c r="CR118" s="211"/>
      <c r="CS118" s="212"/>
      <c r="CT118" s="207"/>
      <c r="CU118" s="207"/>
      <c r="CV118" s="208"/>
      <c r="CW118" s="208"/>
      <c r="CX118" s="209"/>
      <c r="CY118" s="210"/>
      <c r="CZ118" s="211"/>
      <c r="DA118" s="212"/>
      <c r="DB118" s="207"/>
      <c r="DC118" s="207"/>
      <c r="DD118" s="208"/>
      <c r="DE118" s="208"/>
      <c r="DF118" s="209"/>
      <c r="DG118" s="210"/>
      <c r="DH118" s="211"/>
      <c r="DI118" s="212"/>
      <c r="DJ118" s="207"/>
      <c r="DK118" s="207"/>
      <c r="DL118" s="208"/>
      <c r="DM118" s="208"/>
      <c r="DN118" s="209"/>
      <c r="DO118" s="210"/>
      <c r="DP118" s="211"/>
      <c r="DQ118" s="212"/>
      <c r="DR118" s="207"/>
      <c r="DS118" s="207"/>
      <c r="DT118" s="208"/>
      <c r="DU118" s="208"/>
      <c r="DV118" s="209"/>
      <c r="DW118" s="210"/>
      <c r="DX118" s="211"/>
      <c r="DY118" s="212"/>
      <c r="DZ118" s="207"/>
      <c r="EA118" s="207"/>
      <c r="EB118" s="208"/>
      <c r="EC118" s="208"/>
      <c r="ED118" s="209"/>
      <c r="EE118" s="210"/>
      <c r="EF118" s="211"/>
      <c r="EG118" s="212"/>
      <c r="EH118" s="207"/>
      <c r="EI118" s="207"/>
      <c r="EJ118" s="208"/>
      <c r="EK118" s="208"/>
      <c r="EL118" s="209"/>
      <c r="EM118" s="210"/>
      <c r="EN118" s="211"/>
      <c r="EO118" s="212"/>
      <c r="EP118" s="207"/>
      <c r="EQ118" s="207"/>
      <c r="ER118" s="208"/>
      <c r="ES118" s="208"/>
      <c r="ET118" s="209"/>
      <c r="EU118" s="210"/>
      <c r="EV118" s="211"/>
      <c r="EW118" s="212"/>
      <c r="EX118" s="207"/>
      <c r="EY118" s="207"/>
      <c r="EZ118" s="208"/>
      <c r="FA118" s="208"/>
      <c r="FB118" s="209"/>
      <c r="FC118" s="210"/>
      <c r="FD118" s="211"/>
      <c r="FE118" s="212"/>
      <c r="FF118" s="207"/>
      <c r="FG118" s="207"/>
      <c r="FH118" s="208"/>
      <c r="FI118" s="208"/>
      <c r="FJ118" s="209"/>
      <c r="FK118" s="210"/>
      <c r="FL118" s="211"/>
      <c r="FM118" s="212"/>
      <c r="FN118" s="207"/>
      <c r="FO118" s="207"/>
      <c r="FP118" s="208"/>
      <c r="FQ118" s="208"/>
      <c r="FR118" s="209"/>
      <c r="FS118" s="210"/>
      <c r="FT118" s="211"/>
      <c r="FU118" s="212"/>
      <c r="FV118" s="207"/>
      <c r="FW118" s="207"/>
      <c r="FX118" s="208"/>
      <c r="FY118" s="208"/>
      <c r="FZ118" s="209"/>
      <c r="GA118" s="210"/>
      <c r="GB118" s="211"/>
      <c r="GC118" s="212"/>
    </row>
    <row r="119" spans="1:9" s="177" customFormat="1" ht="23.25" hidden="1">
      <c r="A119" s="539" t="s">
        <v>602</v>
      </c>
      <c r="B119" s="536" t="s">
        <v>407</v>
      </c>
      <c r="C119" s="503" t="s">
        <v>100</v>
      </c>
      <c r="D119" s="503" t="s">
        <v>44</v>
      </c>
      <c r="E119" s="537">
        <v>2</v>
      </c>
      <c r="F119" s="751">
        <f>'ОБЩИЙ ПРАЙС'!G722</f>
        <v>16.74752625</v>
      </c>
      <c r="G119" s="505">
        <v>20</v>
      </c>
      <c r="H119" s="540">
        <f t="shared" si="7"/>
        <v>20.0970315</v>
      </c>
      <c r="I119" s="273"/>
    </row>
    <row r="120" spans="1:9" s="177" customFormat="1" ht="23.25" hidden="1">
      <c r="A120" s="535" t="s">
        <v>737</v>
      </c>
      <c r="B120" s="536" t="s">
        <v>407</v>
      </c>
      <c r="C120" s="537" t="s">
        <v>735</v>
      </c>
      <c r="D120" s="537" t="s">
        <v>44</v>
      </c>
      <c r="E120" s="537">
        <v>250</v>
      </c>
      <c r="F120" s="534">
        <v>0.07</v>
      </c>
      <c r="G120" s="537">
        <v>20</v>
      </c>
      <c r="H120" s="538">
        <f t="shared" si="7"/>
        <v>0.084</v>
      </c>
      <c r="I120" s="273"/>
    </row>
    <row r="121" spans="1:9" s="177" customFormat="1" ht="23.25" hidden="1">
      <c r="A121" s="535" t="s">
        <v>737</v>
      </c>
      <c r="B121" s="536" t="s">
        <v>407</v>
      </c>
      <c r="C121" s="537" t="s">
        <v>735</v>
      </c>
      <c r="D121" s="537" t="s">
        <v>44</v>
      </c>
      <c r="E121" s="537">
        <v>1000</v>
      </c>
      <c r="F121" s="534">
        <v>0.06</v>
      </c>
      <c r="G121" s="537">
        <v>20</v>
      </c>
      <c r="H121" s="538">
        <f t="shared" si="7"/>
        <v>0.072</v>
      </c>
      <c r="I121" s="273"/>
    </row>
    <row r="122" spans="1:9" s="177" customFormat="1" ht="23.25">
      <c r="A122" s="483" t="s">
        <v>332</v>
      </c>
      <c r="B122" s="276"/>
      <c r="C122" s="276"/>
      <c r="D122" s="276"/>
      <c r="E122" s="276"/>
      <c r="F122" s="276"/>
      <c r="G122" s="276"/>
      <c r="H122" s="484"/>
      <c r="I122" s="273"/>
    </row>
    <row r="123" spans="1:185" s="272" customFormat="1" ht="23.25">
      <c r="A123" s="487" t="s">
        <v>499</v>
      </c>
      <c r="B123" s="530" t="s">
        <v>407</v>
      </c>
      <c r="C123" s="503" t="s">
        <v>63</v>
      </c>
      <c r="D123" s="541" t="s">
        <v>44</v>
      </c>
      <c r="E123" s="542">
        <v>6</v>
      </c>
      <c r="F123" s="392">
        <f>'ОБЩИЙ ПРАЙС'!G726</f>
        <v>5.624403750000001</v>
      </c>
      <c r="G123" s="505">
        <v>20</v>
      </c>
      <c r="H123" s="509">
        <f>F123+F123*G123/100</f>
        <v>6.749284500000001</v>
      </c>
      <c r="I123" s="273"/>
      <c r="J123" s="273"/>
      <c r="K123" s="273"/>
      <c r="L123" s="211"/>
      <c r="M123" s="208"/>
      <c r="N123" s="209"/>
      <c r="O123" s="210"/>
      <c r="P123" s="211"/>
      <c r="Q123" s="212"/>
      <c r="R123" s="207"/>
      <c r="S123" s="207"/>
      <c r="T123" s="208"/>
      <c r="U123" s="208"/>
      <c r="V123" s="209"/>
      <c r="W123" s="210"/>
      <c r="X123" s="211"/>
      <c r="Y123" s="212"/>
      <c r="Z123" s="207"/>
      <c r="AA123" s="207"/>
      <c r="AB123" s="208"/>
      <c r="AC123" s="208"/>
      <c r="AD123" s="209"/>
      <c r="AE123" s="210"/>
      <c r="AF123" s="211"/>
      <c r="AG123" s="212"/>
      <c r="AH123" s="207"/>
      <c r="AI123" s="207"/>
      <c r="AJ123" s="208"/>
      <c r="AK123" s="208"/>
      <c r="AL123" s="209"/>
      <c r="AM123" s="210"/>
      <c r="AN123" s="211"/>
      <c r="AO123" s="212"/>
      <c r="AP123" s="207"/>
      <c r="AQ123" s="207"/>
      <c r="AR123" s="208"/>
      <c r="AS123" s="208"/>
      <c r="AT123" s="209"/>
      <c r="AU123" s="210"/>
      <c r="AV123" s="211"/>
      <c r="AW123" s="212"/>
      <c r="AX123" s="207"/>
      <c r="AY123" s="207"/>
      <c r="AZ123" s="208"/>
      <c r="BA123" s="208"/>
      <c r="BB123" s="209"/>
      <c r="BC123" s="210"/>
      <c r="BD123" s="211"/>
      <c r="BE123" s="212"/>
      <c r="BF123" s="207"/>
      <c r="BG123" s="207"/>
      <c r="BH123" s="208"/>
      <c r="BI123" s="208"/>
      <c r="BJ123" s="209"/>
      <c r="BK123" s="210"/>
      <c r="BL123" s="211"/>
      <c r="BM123" s="212"/>
      <c r="BN123" s="207"/>
      <c r="BO123" s="207"/>
      <c r="BP123" s="208"/>
      <c r="BQ123" s="208"/>
      <c r="BR123" s="209"/>
      <c r="BS123" s="210"/>
      <c r="BT123" s="211"/>
      <c r="BU123" s="212"/>
      <c r="BV123" s="207"/>
      <c r="BW123" s="207"/>
      <c r="BX123" s="208"/>
      <c r="BY123" s="208"/>
      <c r="BZ123" s="209"/>
      <c r="CA123" s="210"/>
      <c r="CB123" s="211"/>
      <c r="CC123" s="212"/>
      <c r="CD123" s="207"/>
      <c r="CE123" s="207"/>
      <c r="CF123" s="208"/>
      <c r="CG123" s="208"/>
      <c r="CH123" s="209"/>
      <c r="CI123" s="210"/>
      <c r="CJ123" s="211"/>
      <c r="CK123" s="212"/>
      <c r="CL123" s="207"/>
      <c r="CM123" s="207"/>
      <c r="CN123" s="208"/>
      <c r="CO123" s="208"/>
      <c r="CP123" s="209"/>
      <c r="CQ123" s="210"/>
      <c r="CR123" s="211"/>
      <c r="CS123" s="212"/>
      <c r="CT123" s="207"/>
      <c r="CU123" s="207"/>
      <c r="CV123" s="208"/>
      <c r="CW123" s="208"/>
      <c r="CX123" s="209"/>
      <c r="CY123" s="210"/>
      <c r="CZ123" s="211"/>
      <c r="DA123" s="212"/>
      <c r="DB123" s="207"/>
      <c r="DC123" s="207"/>
      <c r="DD123" s="208"/>
      <c r="DE123" s="208"/>
      <c r="DF123" s="209"/>
      <c r="DG123" s="210"/>
      <c r="DH123" s="211"/>
      <c r="DI123" s="212"/>
      <c r="DJ123" s="207"/>
      <c r="DK123" s="207"/>
      <c r="DL123" s="208"/>
      <c r="DM123" s="208"/>
      <c r="DN123" s="209"/>
      <c r="DO123" s="210"/>
      <c r="DP123" s="211"/>
      <c r="DQ123" s="212"/>
      <c r="DR123" s="207"/>
      <c r="DS123" s="207"/>
      <c r="DT123" s="208"/>
      <c r="DU123" s="208"/>
      <c r="DV123" s="209"/>
      <c r="DW123" s="210"/>
      <c r="DX123" s="211"/>
      <c r="DY123" s="212"/>
      <c r="DZ123" s="207"/>
      <c r="EA123" s="207"/>
      <c r="EB123" s="208"/>
      <c r="EC123" s="208"/>
      <c r="ED123" s="209"/>
      <c r="EE123" s="210"/>
      <c r="EF123" s="211"/>
      <c r="EG123" s="212"/>
      <c r="EH123" s="207"/>
      <c r="EI123" s="207"/>
      <c r="EJ123" s="208"/>
      <c r="EK123" s="208"/>
      <c r="EL123" s="209"/>
      <c r="EM123" s="210"/>
      <c r="EN123" s="211"/>
      <c r="EO123" s="212"/>
      <c r="EP123" s="207"/>
      <c r="EQ123" s="207"/>
      <c r="ER123" s="208"/>
      <c r="ES123" s="208"/>
      <c r="ET123" s="209"/>
      <c r="EU123" s="210"/>
      <c r="EV123" s="211"/>
      <c r="EW123" s="212"/>
      <c r="EX123" s="207"/>
      <c r="EY123" s="207"/>
      <c r="EZ123" s="208"/>
      <c r="FA123" s="208"/>
      <c r="FB123" s="209"/>
      <c r="FC123" s="210"/>
      <c r="FD123" s="211"/>
      <c r="FE123" s="212"/>
      <c r="FF123" s="207"/>
      <c r="FG123" s="207"/>
      <c r="FH123" s="208"/>
      <c r="FI123" s="208"/>
      <c r="FJ123" s="209"/>
      <c r="FK123" s="210"/>
      <c r="FL123" s="211"/>
      <c r="FM123" s="212"/>
      <c r="FN123" s="207"/>
      <c r="FO123" s="207"/>
      <c r="FP123" s="208"/>
      <c r="FQ123" s="208"/>
      <c r="FR123" s="209"/>
      <c r="FS123" s="210"/>
      <c r="FT123" s="211"/>
      <c r="FU123" s="212"/>
      <c r="FV123" s="207"/>
      <c r="FW123" s="207"/>
      <c r="FX123" s="208"/>
      <c r="FY123" s="208"/>
      <c r="FZ123" s="209"/>
      <c r="GA123" s="210"/>
      <c r="GB123" s="211"/>
      <c r="GC123" s="212"/>
    </row>
    <row r="124" spans="1:185" s="272" customFormat="1" ht="23.25" hidden="1">
      <c r="A124" s="487" t="s">
        <v>603</v>
      </c>
      <c r="B124" s="530" t="s">
        <v>407</v>
      </c>
      <c r="C124" s="503" t="s">
        <v>63</v>
      </c>
      <c r="D124" s="541" t="s">
        <v>44</v>
      </c>
      <c r="E124" s="542">
        <v>1</v>
      </c>
      <c r="F124" s="392">
        <f>'ОБЩИЙ ПРАЙС'!G727</f>
        <v>17.030317500000002</v>
      </c>
      <c r="G124" s="505">
        <v>20</v>
      </c>
      <c r="H124" s="509">
        <f>F124+F124*G124/100</f>
        <v>20.436381000000004</v>
      </c>
      <c r="I124" s="273"/>
      <c r="J124" s="273"/>
      <c r="K124" s="273"/>
      <c r="L124" s="211"/>
      <c r="M124" s="208"/>
      <c r="N124" s="209"/>
      <c r="O124" s="210"/>
      <c r="P124" s="211"/>
      <c r="Q124" s="212"/>
      <c r="R124" s="207"/>
      <c r="S124" s="207"/>
      <c r="T124" s="208"/>
      <c r="U124" s="208"/>
      <c r="V124" s="209"/>
      <c r="W124" s="210"/>
      <c r="X124" s="211"/>
      <c r="Y124" s="212"/>
      <c r="Z124" s="207"/>
      <c r="AA124" s="207"/>
      <c r="AB124" s="208"/>
      <c r="AC124" s="208"/>
      <c r="AD124" s="209"/>
      <c r="AE124" s="210"/>
      <c r="AF124" s="211"/>
      <c r="AG124" s="212"/>
      <c r="AH124" s="207"/>
      <c r="AI124" s="207"/>
      <c r="AJ124" s="208"/>
      <c r="AK124" s="208"/>
      <c r="AL124" s="209"/>
      <c r="AM124" s="210"/>
      <c r="AN124" s="211"/>
      <c r="AO124" s="212"/>
      <c r="AP124" s="207"/>
      <c r="AQ124" s="207"/>
      <c r="AR124" s="208"/>
      <c r="AS124" s="208"/>
      <c r="AT124" s="209"/>
      <c r="AU124" s="210"/>
      <c r="AV124" s="211"/>
      <c r="AW124" s="212"/>
      <c r="AX124" s="207"/>
      <c r="AY124" s="207"/>
      <c r="AZ124" s="208"/>
      <c r="BA124" s="208"/>
      <c r="BB124" s="209"/>
      <c r="BC124" s="210"/>
      <c r="BD124" s="211"/>
      <c r="BE124" s="212"/>
      <c r="BF124" s="207"/>
      <c r="BG124" s="207"/>
      <c r="BH124" s="208"/>
      <c r="BI124" s="208"/>
      <c r="BJ124" s="209"/>
      <c r="BK124" s="210"/>
      <c r="BL124" s="211"/>
      <c r="BM124" s="212"/>
      <c r="BN124" s="207"/>
      <c r="BO124" s="207"/>
      <c r="BP124" s="208"/>
      <c r="BQ124" s="208"/>
      <c r="BR124" s="209"/>
      <c r="BS124" s="210"/>
      <c r="BT124" s="211"/>
      <c r="BU124" s="212"/>
      <c r="BV124" s="207"/>
      <c r="BW124" s="207"/>
      <c r="BX124" s="208"/>
      <c r="BY124" s="208"/>
      <c r="BZ124" s="209"/>
      <c r="CA124" s="210"/>
      <c r="CB124" s="211"/>
      <c r="CC124" s="212"/>
      <c r="CD124" s="207"/>
      <c r="CE124" s="207"/>
      <c r="CF124" s="208"/>
      <c r="CG124" s="208"/>
      <c r="CH124" s="209"/>
      <c r="CI124" s="210"/>
      <c r="CJ124" s="211"/>
      <c r="CK124" s="212"/>
      <c r="CL124" s="207"/>
      <c r="CM124" s="207"/>
      <c r="CN124" s="208"/>
      <c r="CO124" s="208"/>
      <c r="CP124" s="209"/>
      <c r="CQ124" s="210"/>
      <c r="CR124" s="211"/>
      <c r="CS124" s="212"/>
      <c r="CT124" s="207"/>
      <c r="CU124" s="207"/>
      <c r="CV124" s="208"/>
      <c r="CW124" s="208"/>
      <c r="CX124" s="209"/>
      <c r="CY124" s="210"/>
      <c r="CZ124" s="211"/>
      <c r="DA124" s="212"/>
      <c r="DB124" s="207"/>
      <c r="DC124" s="207"/>
      <c r="DD124" s="208"/>
      <c r="DE124" s="208"/>
      <c r="DF124" s="209"/>
      <c r="DG124" s="210"/>
      <c r="DH124" s="211"/>
      <c r="DI124" s="212"/>
      <c r="DJ124" s="207"/>
      <c r="DK124" s="207"/>
      <c r="DL124" s="208"/>
      <c r="DM124" s="208"/>
      <c r="DN124" s="209"/>
      <c r="DO124" s="210"/>
      <c r="DP124" s="211"/>
      <c r="DQ124" s="212"/>
      <c r="DR124" s="207"/>
      <c r="DS124" s="207"/>
      <c r="DT124" s="208"/>
      <c r="DU124" s="208"/>
      <c r="DV124" s="209"/>
      <c r="DW124" s="210"/>
      <c r="DX124" s="211"/>
      <c r="DY124" s="212"/>
      <c r="DZ124" s="207"/>
      <c r="EA124" s="207"/>
      <c r="EB124" s="208"/>
      <c r="EC124" s="208"/>
      <c r="ED124" s="209"/>
      <c r="EE124" s="210"/>
      <c r="EF124" s="211"/>
      <c r="EG124" s="212"/>
      <c r="EH124" s="207"/>
      <c r="EI124" s="207"/>
      <c r="EJ124" s="208"/>
      <c r="EK124" s="208"/>
      <c r="EL124" s="209"/>
      <c r="EM124" s="210"/>
      <c r="EN124" s="211"/>
      <c r="EO124" s="212"/>
      <c r="EP124" s="207"/>
      <c r="EQ124" s="207"/>
      <c r="ER124" s="208"/>
      <c r="ES124" s="208"/>
      <c r="ET124" s="209"/>
      <c r="EU124" s="210"/>
      <c r="EV124" s="211"/>
      <c r="EW124" s="212"/>
      <c r="EX124" s="207"/>
      <c r="EY124" s="207"/>
      <c r="EZ124" s="208"/>
      <c r="FA124" s="208"/>
      <c r="FB124" s="209"/>
      <c r="FC124" s="210"/>
      <c r="FD124" s="211"/>
      <c r="FE124" s="212"/>
      <c r="FF124" s="207"/>
      <c r="FG124" s="207"/>
      <c r="FH124" s="208"/>
      <c r="FI124" s="208"/>
      <c r="FJ124" s="209"/>
      <c r="FK124" s="210"/>
      <c r="FL124" s="211"/>
      <c r="FM124" s="212"/>
      <c r="FN124" s="207"/>
      <c r="FO124" s="207"/>
      <c r="FP124" s="208"/>
      <c r="FQ124" s="208"/>
      <c r="FR124" s="209"/>
      <c r="FS124" s="210"/>
      <c r="FT124" s="211"/>
      <c r="FU124" s="212"/>
      <c r="FV124" s="207"/>
      <c r="FW124" s="207"/>
      <c r="FX124" s="208"/>
      <c r="FY124" s="208"/>
      <c r="FZ124" s="209"/>
      <c r="GA124" s="210"/>
      <c r="GB124" s="211"/>
      <c r="GC124" s="212"/>
    </row>
    <row r="125" spans="1:11" s="101" customFormat="1" ht="23.25">
      <c r="A125" s="487" t="s">
        <v>604</v>
      </c>
      <c r="B125" s="530" t="s">
        <v>407</v>
      </c>
      <c r="C125" s="503" t="s">
        <v>63</v>
      </c>
      <c r="D125" s="541" t="s">
        <v>44</v>
      </c>
      <c r="E125" s="542">
        <v>1</v>
      </c>
      <c r="F125" s="392">
        <f>'ОБЩИЙ ПРАЙС'!G728</f>
        <v>39.433668749999995</v>
      </c>
      <c r="G125" s="505">
        <v>20</v>
      </c>
      <c r="H125" s="509">
        <f>F125+F125*G125/100</f>
        <v>47.32040249999999</v>
      </c>
      <c r="I125" s="273"/>
      <c r="J125" s="273"/>
      <c r="K125" s="273"/>
    </row>
    <row r="126" spans="1:11" s="101" customFormat="1" ht="23.25">
      <c r="A126" s="464" t="s">
        <v>738</v>
      </c>
      <c r="B126" s="236"/>
      <c r="C126" s="236"/>
      <c r="D126" s="236"/>
      <c r="E126" s="236"/>
      <c r="F126" s="236"/>
      <c r="G126" s="236"/>
      <c r="H126" s="465"/>
      <c r="I126" s="273"/>
      <c r="J126" s="273"/>
      <c r="K126" s="273"/>
    </row>
    <row r="127" spans="1:11" s="101" customFormat="1" ht="23.25" hidden="1">
      <c r="A127" s="486" t="s">
        <v>667</v>
      </c>
      <c r="B127" s="543" t="s">
        <v>407</v>
      </c>
      <c r="C127" s="544" t="s">
        <v>72</v>
      </c>
      <c r="D127" s="545" t="s">
        <v>44</v>
      </c>
      <c r="E127" s="545">
        <v>6</v>
      </c>
      <c r="F127" s="391">
        <f>'ОБЩИЙ ПРАЙС'!G730</f>
        <v>5.33113875</v>
      </c>
      <c r="G127" s="546">
        <v>20</v>
      </c>
      <c r="H127" s="547">
        <f>F127+F127*G127/100</f>
        <v>6.3973665</v>
      </c>
      <c r="I127" s="273"/>
      <c r="J127" s="273"/>
      <c r="K127" s="273"/>
    </row>
    <row r="128" spans="1:11" s="101" customFormat="1" ht="23.25">
      <c r="A128" s="487" t="s">
        <v>632</v>
      </c>
      <c r="B128" s="530" t="s">
        <v>407</v>
      </c>
      <c r="C128" s="531" t="s">
        <v>100</v>
      </c>
      <c r="D128" s="504" t="s">
        <v>44</v>
      </c>
      <c r="E128" s="504">
        <v>6</v>
      </c>
      <c r="F128" s="391">
        <f>'ОБЩИЙ ПРАЙС'!G731</f>
        <v>2.9954924999999997</v>
      </c>
      <c r="G128" s="505">
        <v>20</v>
      </c>
      <c r="H128" s="547">
        <f>F128+F128*G128/100</f>
        <v>3.5945909999999994</v>
      </c>
      <c r="I128" s="273"/>
      <c r="J128" s="273"/>
      <c r="K128" s="273"/>
    </row>
    <row r="129" spans="1:11" s="101" customFormat="1" ht="23.25">
      <c r="A129" s="548" t="s">
        <v>631</v>
      </c>
      <c r="B129" s="549" t="s">
        <v>407</v>
      </c>
      <c r="C129" s="449" t="s">
        <v>100</v>
      </c>
      <c r="D129" s="450" t="s">
        <v>44</v>
      </c>
      <c r="E129" s="450">
        <v>6</v>
      </c>
      <c r="F129" s="391">
        <f>'ОБЩИЙ ПРАЙС'!G732</f>
        <v>2.9954924999999997</v>
      </c>
      <c r="G129" s="452">
        <v>20</v>
      </c>
      <c r="H129" s="547">
        <f>F129+F129*G129/100</f>
        <v>3.5945909999999994</v>
      </c>
      <c r="I129" s="273"/>
      <c r="J129" s="273"/>
      <c r="K129" s="273"/>
    </row>
    <row r="130" spans="1:11" s="101" customFormat="1" ht="23.25" hidden="1">
      <c r="A130" s="535" t="s">
        <v>736</v>
      </c>
      <c r="B130" s="536" t="s">
        <v>407</v>
      </c>
      <c r="C130" s="537" t="s">
        <v>735</v>
      </c>
      <c r="D130" s="537" t="s">
        <v>44</v>
      </c>
      <c r="E130" s="537">
        <v>1000</v>
      </c>
      <c r="F130" s="391">
        <f>'ОБЩИЙ ПРАЙС'!G733</f>
        <v>0.05985</v>
      </c>
      <c r="G130" s="537">
        <v>20</v>
      </c>
      <c r="H130" s="538">
        <f>F130+F130*G130/100</f>
        <v>0.07182</v>
      </c>
      <c r="I130" s="273"/>
      <c r="J130" s="273"/>
      <c r="K130" s="273"/>
    </row>
    <row r="131" spans="1:11" s="101" customFormat="1" ht="23.25">
      <c r="A131" s="483" t="s">
        <v>503</v>
      </c>
      <c r="B131" s="276"/>
      <c r="C131" s="276"/>
      <c r="D131" s="276"/>
      <c r="E131" s="276"/>
      <c r="F131" s="276"/>
      <c r="G131" s="276"/>
      <c r="H131" s="484"/>
      <c r="I131" s="273"/>
      <c r="J131" s="273"/>
      <c r="K131" s="273"/>
    </row>
    <row r="132" spans="1:11" s="101" customFormat="1" ht="21" customHeight="1">
      <c r="A132" s="536" t="s">
        <v>605</v>
      </c>
      <c r="B132" s="536" t="s">
        <v>407</v>
      </c>
      <c r="C132" s="503" t="s">
        <v>63</v>
      </c>
      <c r="D132" s="503" t="s">
        <v>40</v>
      </c>
      <c r="E132" s="537">
        <v>125</v>
      </c>
      <c r="F132" s="392">
        <f>'ОБЩИЙ ПРАЙС'!G735</f>
        <v>21.4711875</v>
      </c>
      <c r="G132" s="505">
        <v>20</v>
      </c>
      <c r="H132" s="550">
        <f>F132+F132*G132/100</f>
        <v>25.765425</v>
      </c>
      <c r="I132" s="273"/>
      <c r="J132" s="273"/>
      <c r="K132" s="273"/>
    </row>
    <row r="133" spans="1:11" s="101" customFormat="1" ht="21" customHeight="1">
      <c r="A133" s="536" t="s">
        <v>606</v>
      </c>
      <c r="B133" s="536" t="s">
        <v>407</v>
      </c>
      <c r="C133" s="503" t="s">
        <v>63</v>
      </c>
      <c r="D133" s="503" t="s">
        <v>40</v>
      </c>
      <c r="E133" s="537">
        <v>125</v>
      </c>
      <c r="F133" s="392">
        <f>'ОБЩИЙ ПРАЙС'!G736</f>
        <v>21.4711875</v>
      </c>
      <c r="G133" s="505">
        <v>20</v>
      </c>
      <c r="H133" s="550">
        <f aca="true" t="shared" si="8" ref="H133:H145">F133+F133*G133/100</f>
        <v>25.765425</v>
      </c>
      <c r="I133" s="273"/>
      <c r="J133" s="273"/>
      <c r="K133" s="273"/>
    </row>
    <row r="134" spans="1:11" s="101" customFormat="1" ht="21" customHeight="1">
      <c r="A134" s="536" t="s">
        <v>607</v>
      </c>
      <c r="B134" s="536" t="s">
        <v>407</v>
      </c>
      <c r="C134" s="503" t="s">
        <v>63</v>
      </c>
      <c r="D134" s="503" t="s">
        <v>40</v>
      </c>
      <c r="E134" s="537">
        <v>125</v>
      </c>
      <c r="F134" s="392">
        <f>'ОБЩИЙ ПРАЙС'!G737</f>
        <v>21.4711875</v>
      </c>
      <c r="G134" s="505">
        <v>20</v>
      </c>
      <c r="H134" s="550">
        <f t="shared" si="8"/>
        <v>25.765425</v>
      </c>
      <c r="I134" s="273"/>
      <c r="J134" s="273"/>
      <c r="K134" s="273"/>
    </row>
    <row r="135" spans="1:11" s="101" customFormat="1" ht="21" customHeight="1">
      <c r="A135" s="536" t="s">
        <v>608</v>
      </c>
      <c r="B135" s="536" t="s">
        <v>407</v>
      </c>
      <c r="C135" s="503" t="s">
        <v>63</v>
      </c>
      <c r="D135" s="503" t="s">
        <v>40</v>
      </c>
      <c r="E135" s="537">
        <v>125</v>
      </c>
      <c r="F135" s="392">
        <f>'ОБЩИЙ ПРАЙС'!G738</f>
        <v>21.4711875</v>
      </c>
      <c r="G135" s="505">
        <v>20</v>
      </c>
      <c r="H135" s="550">
        <f t="shared" si="8"/>
        <v>25.765425</v>
      </c>
      <c r="I135" s="273"/>
      <c r="J135" s="273"/>
      <c r="K135" s="273"/>
    </row>
    <row r="136" spans="1:11" s="101" customFormat="1" ht="21" customHeight="1">
      <c r="A136" s="536" t="s">
        <v>609</v>
      </c>
      <c r="B136" s="536" t="s">
        <v>407</v>
      </c>
      <c r="C136" s="503" t="s">
        <v>63</v>
      </c>
      <c r="D136" s="503" t="s">
        <v>40</v>
      </c>
      <c r="E136" s="537">
        <v>125</v>
      </c>
      <c r="F136" s="392">
        <f>'ОБЩИЙ ПРАЙС'!G739</f>
        <v>21.4711875</v>
      </c>
      <c r="G136" s="505">
        <v>20</v>
      </c>
      <c r="H136" s="550">
        <f t="shared" si="8"/>
        <v>25.765425</v>
      </c>
      <c r="I136" s="273"/>
      <c r="J136" s="273"/>
      <c r="K136" s="273"/>
    </row>
    <row r="137" spans="1:11" s="101" customFormat="1" ht="21" customHeight="1">
      <c r="A137" s="536" t="s">
        <v>610</v>
      </c>
      <c r="B137" s="536" t="s">
        <v>407</v>
      </c>
      <c r="C137" s="503" t="s">
        <v>63</v>
      </c>
      <c r="D137" s="503" t="s">
        <v>40</v>
      </c>
      <c r="E137" s="537">
        <v>125</v>
      </c>
      <c r="F137" s="392">
        <f>'ОБЩИЙ ПРАЙС'!G740</f>
        <v>21.4711875</v>
      </c>
      <c r="G137" s="505">
        <v>20</v>
      </c>
      <c r="H137" s="550">
        <f t="shared" si="8"/>
        <v>25.765425</v>
      </c>
      <c r="I137" s="273"/>
      <c r="J137" s="273"/>
      <c r="K137" s="273"/>
    </row>
    <row r="138" spans="1:11" s="101" customFormat="1" ht="21" customHeight="1">
      <c r="A138" s="536" t="s">
        <v>611</v>
      </c>
      <c r="B138" s="536" t="s">
        <v>407</v>
      </c>
      <c r="C138" s="503" t="s">
        <v>63</v>
      </c>
      <c r="D138" s="503" t="s">
        <v>40</v>
      </c>
      <c r="E138" s="537">
        <v>125</v>
      </c>
      <c r="F138" s="392">
        <f>'ОБЩИЙ ПРАЙС'!G741</f>
        <v>21.4711875</v>
      </c>
      <c r="G138" s="505">
        <v>20</v>
      </c>
      <c r="H138" s="550">
        <f t="shared" si="8"/>
        <v>25.765425</v>
      </c>
      <c r="I138" s="273"/>
      <c r="J138" s="273"/>
      <c r="K138" s="273"/>
    </row>
    <row r="139" spans="1:11" s="101" customFormat="1" ht="21" customHeight="1">
      <c r="A139" s="536" t="s">
        <v>612</v>
      </c>
      <c r="B139" s="536" t="s">
        <v>407</v>
      </c>
      <c r="C139" s="503" t="s">
        <v>63</v>
      </c>
      <c r="D139" s="503" t="s">
        <v>40</v>
      </c>
      <c r="E139" s="537">
        <v>125</v>
      </c>
      <c r="F139" s="392">
        <f>'ОБЩИЙ ПРАЙС'!G742</f>
        <v>21.4711875</v>
      </c>
      <c r="G139" s="505">
        <v>20</v>
      </c>
      <c r="H139" s="550">
        <f t="shared" si="8"/>
        <v>25.765425</v>
      </c>
      <c r="I139" s="273"/>
      <c r="J139" s="273"/>
      <c r="K139" s="273"/>
    </row>
    <row r="140" spans="1:11" s="101" customFormat="1" ht="21" customHeight="1">
      <c r="A140" s="536" t="s">
        <v>613</v>
      </c>
      <c r="B140" s="536" t="s">
        <v>407</v>
      </c>
      <c r="C140" s="503" t="s">
        <v>63</v>
      </c>
      <c r="D140" s="503" t="s">
        <v>40</v>
      </c>
      <c r="E140" s="537">
        <v>125</v>
      </c>
      <c r="F140" s="392">
        <f>'ОБЩИЙ ПРАЙС'!G743</f>
        <v>21.4711875</v>
      </c>
      <c r="G140" s="505">
        <v>20</v>
      </c>
      <c r="H140" s="550">
        <f t="shared" si="8"/>
        <v>25.765425</v>
      </c>
      <c r="I140" s="273"/>
      <c r="J140" s="273"/>
      <c r="K140" s="273"/>
    </row>
    <row r="141" spans="1:11" s="101" customFormat="1" ht="21" customHeight="1">
      <c r="A141" s="536" t="s">
        <v>501</v>
      </c>
      <c r="B141" s="536" t="s">
        <v>407</v>
      </c>
      <c r="C141" s="503" t="s">
        <v>63</v>
      </c>
      <c r="D141" s="503" t="s">
        <v>40</v>
      </c>
      <c r="E141" s="537">
        <v>125</v>
      </c>
      <c r="F141" s="392">
        <f>'ОБЩИЙ ПРАЙС'!G744</f>
        <v>21.4711875</v>
      </c>
      <c r="G141" s="505">
        <v>20</v>
      </c>
      <c r="H141" s="550">
        <f t="shared" si="8"/>
        <v>25.765425</v>
      </c>
      <c r="I141" s="273"/>
      <c r="J141" s="273"/>
      <c r="K141" s="273"/>
    </row>
    <row r="142" spans="1:11" s="101" customFormat="1" ht="21" customHeight="1">
      <c r="A142" s="536" t="s">
        <v>614</v>
      </c>
      <c r="B142" s="536" t="s">
        <v>407</v>
      </c>
      <c r="C142" s="503" t="s">
        <v>63</v>
      </c>
      <c r="D142" s="503" t="s">
        <v>40</v>
      </c>
      <c r="E142" s="537">
        <v>125</v>
      </c>
      <c r="F142" s="392">
        <f>'ОБЩИЙ ПРАЙС'!G745</f>
        <v>21.4711875</v>
      </c>
      <c r="G142" s="505">
        <v>20</v>
      </c>
      <c r="H142" s="550">
        <f t="shared" si="8"/>
        <v>25.765425</v>
      </c>
      <c r="I142" s="273"/>
      <c r="J142" s="273"/>
      <c r="K142" s="273"/>
    </row>
    <row r="143" spans="1:11" s="101" customFormat="1" ht="21" customHeight="1" hidden="1">
      <c r="A143" s="536" t="s">
        <v>615</v>
      </c>
      <c r="B143" s="536" t="s">
        <v>407</v>
      </c>
      <c r="C143" s="503" t="s">
        <v>76</v>
      </c>
      <c r="D143" s="503" t="s">
        <v>44</v>
      </c>
      <c r="E143" s="537">
        <v>80</v>
      </c>
      <c r="F143" s="392">
        <f>'ОБЩИЙ ПРАЙС'!G746</f>
        <v>1.214955</v>
      </c>
      <c r="G143" s="505">
        <v>20</v>
      </c>
      <c r="H143" s="550">
        <f t="shared" si="8"/>
        <v>1.457946</v>
      </c>
      <c r="I143" s="273"/>
      <c r="J143" s="273"/>
      <c r="K143" s="273"/>
    </row>
    <row r="144" spans="1:11" s="101" customFormat="1" ht="21" customHeight="1" hidden="1">
      <c r="A144" s="536" t="s">
        <v>616</v>
      </c>
      <c r="B144" s="536" t="s">
        <v>407</v>
      </c>
      <c r="C144" s="503" t="s">
        <v>76</v>
      </c>
      <c r="D144" s="503" t="s">
        <v>44</v>
      </c>
      <c r="E144" s="537">
        <v>80</v>
      </c>
      <c r="F144" s="392">
        <f>'ОБЩИЙ ПРАЙС'!G747</f>
        <v>1.214955</v>
      </c>
      <c r="G144" s="505">
        <v>20</v>
      </c>
      <c r="H144" s="550">
        <f t="shared" si="8"/>
        <v>1.457946</v>
      </c>
      <c r="I144" s="273"/>
      <c r="J144" s="273"/>
      <c r="K144" s="273"/>
    </row>
    <row r="145" spans="1:11" s="101" customFormat="1" ht="21" customHeight="1" hidden="1">
      <c r="A145" s="536" t="s">
        <v>729</v>
      </c>
      <c r="B145" s="536" t="s">
        <v>407</v>
      </c>
      <c r="C145" s="503" t="s">
        <v>76</v>
      </c>
      <c r="D145" s="503" t="s">
        <v>44</v>
      </c>
      <c r="E145" s="537">
        <v>80</v>
      </c>
      <c r="F145" s="392">
        <v>1.16</v>
      </c>
      <c r="G145" s="505">
        <v>20</v>
      </c>
      <c r="H145" s="550">
        <f t="shared" si="8"/>
        <v>1.392</v>
      </c>
      <c r="I145" s="273"/>
      <c r="J145" s="273"/>
      <c r="K145" s="273"/>
    </row>
    <row r="146" spans="1:11" s="101" customFormat="1" ht="24.75" customHeight="1">
      <c r="A146" s="462" t="s">
        <v>498</v>
      </c>
      <c r="B146" s="233"/>
      <c r="C146" s="233"/>
      <c r="D146" s="233"/>
      <c r="E146" s="233"/>
      <c r="F146" s="233"/>
      <c r="G146" s="233"/>
      <c r="H146" s="463"/>
      <c r="I146" s="273"/>
      <c r="J146" s="273"/>
      <c r="K146" s="273"/>
    </row>
    <row r="147" spans="1:11" s="101" customFormat="1" ht="24.75" customHeight="1">
      <c r="A147" s="661" t="str">
        <f>'ОБЩИЙ ПРАЙС'!A750</f>
        <v>Хайнц соус кисло-сладкий Чили оригинальный, балк. 1 кг  NEW</v>
      </c>
      <c r="B147" s="661" t="s">
        <v>407</v>
      </c>
      <c r="C147" s="662" t="s">
        <v>63</v>
      </c>
      <c r="D147" s="662" t="s">
        <v>44</v>
      </c>
      <c r="E147" s="826">
        <v>6</v>
      </c>
      <c r="F147" s="559">
        <f>'ОБЩИЙ ПРАЙС'!G750</f>
        <v>5.3295</v>
      </c>
      <c r="G147" s="665">
        <v>20</v>
      </c>
      <c r="H147" s="781">
        <f>F147+F147*G147/100</f>
        <v>6.3954</v>
      </c>
      <c r="I147" s="273"/>
      <c r="J147" s="273"/>
      <c r="K147" s="273"/>
    </row>
    <row r="148" spans="1:11" s="101" customFormat="1" ht="20.25" customHeight="1">
      <c r="A148" s="536" t="s">
        <v>617</v>
      </c>
      <c r="B148" s="536" t="s">
        <v>407</v>
      </c>
      <c r="C148" s="503" t="s">
        <v>63</v>
      </c>
      <c r="D148" s="503" t="s">
        <v>44</v>
      </c>
      <c r="E148" s="537">
        <v>6</v>
      </c>
      <c r="F148" s="392">
        <f>'ОБЩИЙ ПРАЙС'!G751</f>
        <v>10.683225</v>
      </c>
      <c r="G148" s="505">
        <v>20</v>
      </c>
      <c r="H148" s="550">
        <f>F148+F148*G148/100</f>
        <v>12.81987</v>
      </c>
      <c r="I148" s="273"/>
      <c r="J148" s="273"/>
      <c r="K148" s="273"/>
    </row>
    <row r="149" spans="1:11" s="101" customFormat="1" ht="20.25" customHeight="1">
      <c r="A149" s="530" t="s">
        <v>618</v>
      </c>
      <c r="B149" s="536" t="s">
        <v>407</v>
      </c>
      <c r="C149" s="503" t="s">
        <v>63</v>
      </c>
      <c r="D149" s="503" t="s">
        <v>44</v>
      </c>
      <c r="E149" s="537">
        <v>6</v>
      </c>
      <c r="F149" s="392">
        <f>'ОБЩИЙ ПРАЙС'!G752</f>
        <v>11.730599999999999</v>
      </c>
      <c r="G149" s="505">
        <v>20</v>
      </c>
      <c r="H149" s="550">
        <f aca="true" t="shared" si="9" ref="H149:H169">F149+F149*G149/100</f>
        <v>14.076719999999998</v>
      </c>
      <c r="I149" s="273"/>
      <c r="J149" s="273"/>
      <c r="K149" s="273"/>
    </row>
    <row r="150" spans="1:11" s="101" customFormat="1" ht="20.25" customHeight="1">
      <c r="A150" s="536" t="s">
        <v>619</v>
      </c>
      <c r="B150" s="536" t="s">
        <v>407</v>
      </c>
      <c r="C150" s="503" t="s">
        <v>63</v>
      </c>
      <c r="D150" s="503" t="s">
        <v>44</v>
      </c>
      <c r="E150" s="537">
        <v>6</v>
      </c>
      <c r="F150" s="392">
        <f>'ОБЩИЙ ПРАЙС'!G753</f>
        <v>5.33113875</v>
      </c>
      <c r="G150" s="505">
        <v>20</v>
      </c>
      <c r="H150" s="550">
        <f t="shared" si="9"/>
        <v>6.3973665</v>
      </c>
      <c r="I150" s="273"/>
      <c r="J150" s="273"/>
      <c r="K150" s="273"/>
    </row>
    <row r="151" spans="1:11" s="101" customFormat="1" ht="20.25" customHeight="1">
      <c r="A151" s="530" t="s">
        <v>620</v>
      </c>
      <c r="B151" s="536" t="s">
        <v>407</v>
      </c>
      <c r="C151" s="503" t="s">
        <v>63</v>
      </c>
      <c r="D151" s="503" t="s">
        <v>44</v>
      </c>
      <c r="E151" s="542">
        <v>6</v>
      </c>
      <c r="F151" s="392">
        <f>'ОБЩИЙ ПРАЙС'!G754</f>
        <v>5.8548262499999995</v>
      </c>
      <c r="G151" s="505">
        <v>20</v>
      </c>
      <c r="H151" s="550">
        <f t="shared" si="9"/>
        <v>7.0257914999999995</v>
      </c>
      <c r="I151" s="273"/>
      <c r="J151" s="273"/>
      <c r="K151" s="273"/>
    </row>
    <row r="152" spans="1:11" s="101" customFormat="1" ht="20.25" customHeight="1">
      <c r="A152" s="536" t="s">
        <v>621</v>
      </c>
      <c r="B152" s="536" t="s">
        <v>407</v>
      </c>
      <c r="C152" s="503" t="s">
        <v>63</v>
      </c>
      <c r="D152" s="503" t="s">
        <v>44</v>
      </c>
      <c r="E152" s="537">
        <v>6</v>
      </c>
      <c r="F152" s="392">
        <f>'ОБЩИЙ ПРАЙС'!G755</f>
        <v>5.33113875</v>
      </c>
      <c r="G152" s="505">
        <v>20</v>
      </c>
      <c r="H152" s="550">
        <f t="shared" si="9"/>
        <v>6.3973665</v>
      </c>
      <c r="I152" s="273"/>
      <c r="J152" s="273"/>
      <c r="K152" s="273"/>
    </row>
    <row r="153" spans="1:11" s="101" customFormat="1" ht="20.25" customHeight="1">
      <c r="A153" s="530" t="s">
        <v>622</v>
      </c>
      <c r="B153" s="536" t="s">
        <v>407</v>
      </c>
      <c r="C153" s="503" t="s">
        <v>63</v>
      </c>
      <c r="D153" s="503" t="s">
        <v>44</v>
      </c>
      <c r="E153" s="537">
        <v>6</v>
      </c>
      <c r="F153" s="392">
        <f>'ОБЩИЙ ПРАЙС'!G756</f>
        <v>5.8548262499999995</v>
      </c>
      <c r="G153" s="505">
        <v>20</v>
      </c>
      <c r="H153" s="550">
        <f t="shared" si="9"/>
        <v>7.0257914999999995</v>
      </c>
      <c r="I153" s="273"/>
      <c r="J153" s="273"/>
      <c r="K153" s="273"/>
    </row>
    <row r="154" spans="1:11" s="101" customFormat="1" ht="20.25" customHeight="1">
      <c r="A154" s="530" t="s">
        <v>500</v>
      </c>
      <c r="B154" s="536" t="s">
        <v>407</v>
      </c>
      <c r="C154" s="503" t="s">
        <v>63</v>
      </c>
      <c r="D154" s="503" t="s">
        <v>186</v>
      </c>
      <c r="E154" s="537">
        <v>6</v>
      </c>
      <c r="F154" s="392">
        <f>'ОБЩИЙ ПРАЙС'!G757</f>
        <v>5.33113875</v>
      </c>
      <c r="G154" s="505">
        <v>20</v>
      </c>
      <c r="H154" s="550">
        <f t="shared" si="9"/>
        <v>6.3973665</v>
      </c>
      <c r="I154" s="273"/>
      <c r="J154" s="273"/>
      <c r="K154" s="273"/>
    </row>
    <row r="155" spans="1:11" s="101" customFormat="1" ht="20.25" customHeight="1">
      <c r="A155" s="530" t="s">
        <v>623</v>
      </c>
      <c r="B155" s="536" t="s">
        <v>407</v>
      </c>
      <c r="C155" s="503" t="s">
        <v>63</v>
      </c>
      <c r="D155" s="503" t="s">
        <v>186</v>
      </c>
      <c r="E155" s="537">
        <v>6</v>
      </c>
      <c r="F155" s="392">
        <f>'ОБЩИЙ ПРАЙС'!G758</f>
        <v>5.33113875</v>
      </c>
      <c r="G155" s="505">
        <v>20</v>
      </c>
      <c r="H155" s="550">
        <f t="shared" si="9"/>
        <v>6.3973665</v>
      </c>
      <c r="I155" s="273"/>
      <c r="J155" s="273"/>
      <c r="K155" s="273"/>
    </row>
    <row r="156" spans="1:11" s="101" customFormat="1" ht="20.25" customHeight="1">
      <c r="A156" s="530" t="s">
        <v>624</v>
      </c>
      <c r="B156" s="536" t="s">
        <v>407</v>
      </c>
      <c r="C156" s="503" t="s">
        <v>63</v>
      </c>
      <c r="D156" s="503" t="s">
        <v>44</v>
      </c>
      <c r="E156" s="537">
        <v>6</v>
      </c>
      <c r="F156" s="392">
        <f>'ОБЩИЙ ПРАЙС'!G759</f>
        <v>5.33113875</v>
      </c>
      <c r="G156" s="505">
        <v>20</v>
      </c>
      <c r="H156" s="550">
        <f t="shared" si="9"/>
        <v>6.3973665</v>
      </c>
      <c r="I156" s="273"/>
      <c r="J156" s="273"/>
      <c r="K156" s="273"/>
    </row>
    <row r="157" spans="1:11" s="101" customFormat="1" ht="20.25" customHeight="1">
      <c r="A157" s="530" t="s">
        <v>625</v>
      </c>
      <c r="B157" s="536" t="s">
        <v>407</v>
      </c>
      <c r="C157" s="503" t="s">
        <v>63</v>
      </c>
      <c r="D157" s="503" t="s">
        <v>44</v>
      </c>
      <c r="E157" s="537">
        <v>6</v>
      </c>
      <c r="F157" s="392">
        <f>'ОБЩИЙ ПРАЙС'!G760</f>
        <v>5.33113875</v>
      </c>
      <c r="G157" s="505">
        <v>20</v>
      </c>
      <c r="H157" s="550">
        <f t="shared" si="9"/>
        <v>6.3973665</v>
      </c>
      <c r="I157" s="273"/>
      <c r="J157" s="273"/>
      <c r="K157" s="273"/>
    </row>
    <row r="158" spans="1:11" s="101" customFormat="1" ht="20.25" customHeight="1">
      <c r="A158" s="530" t="s">
        <v>626</v>
      </c>
      <c r="B158" s="536" t="s">
        <v>407</v>
      </c>
      <c r="C158" s="503" t="s">
        <v>63</v>
      </c>
      <c r="D158" s="503" t="s">
        <v>44</v>
      </c>
      <c r="E158" s="537">
        <v>6</v>
      </c>
      <c r="F158" s="392">
        <f>'ОБЩИЙ ПРАЙС'!G761</f>
        <v>5.33113875</v>
      </c>
      <c r="G158" s="505">
        <v>20</v>
      </c>
      <c r="H158" s="550">
        <f t="shared" si="9"/>
        <v>6.3973665</v>
      </c>
      <c r="I158" s="273"/>
      <c r="J158" s="273"/>
      <c r="K158" s="273"/>
    </row>
    <row r="159" spans="1:11" s="101" customFormat="1" ht="20.25" customHeight="1">
      <c r="A159" s="530" t="s">
        <v>627</v>
      </c>
      <c r="B159" s="536" t="s">
        <v>407</v>
      </c>
      <c r="C159" s="503" t="s">
        <v>63</v>
      </c>
      <c r="D159" s="503" t="s">
        <v>44</v>
      </c>
      <c r="E159" s="542">
        <v>6</v>
      </c>
      <c r="F159" s="392">
        <f>'ОБЩИЙ ПРАЙС'!G762</f>
        <v>5.8548262499999995</v>
      </c>
      <c r="G159" s="505">
        <v>20</v>
      </c>
      <c r="H159" s="550">
        <f t="shared" si="9"/>
        <v>7.0257914999999995</v>
      </c>
      <c r="I159" s="273"/>
      <c r="J159" s="273"/>
      <c r="K159" s="273"/>
    </row>
    <row r="160" spans="1:11" s="101" customFormat="1" ht="20.25" customHeight="1">
      <c r="A160" s="530" t="s">
        <v>1113</v>
      </c>
      <c r="B160" s="536" t="s">
        <v>407</v>
      </c>
      <c r="C160" s="503" t="s">
        <v>65</v>
      </c>
      <c r="D160" s="503" t="s">
        <v>44</v>
      </c>
      <c r="E160" s="542">
        <v>6</v>
      </c>
      <c r="F160" s="392">
        <f>'ОБЩИЙ ПРАЙС'!G763</f>
        <v>10.3265</v>
      </c>
      <c r="G160" s="505">
        <v>20</v>
      </c>
      <c r="H160" s="550">
        <f t="shared" si="9"/>
        <v>12.3918</v>
      </c>
      <c r="I160" s="273"/>
      <c r="J160" s="273"/>
      <c r="K160" s="273"/>
    </row>
    <row r="161" spans="1:11" s="101" customFormat="1" ht="20.25" customHeight="1">
      <c r="A161" s="530" t="s">
        <v>1112</v>
      </c>
      <c r="B161" s="536" t="s">
        <v>407</v>
      </c>
      <c r="C161" s="503" t="s">
        <v>65</v>
      </c>
      <c r="D161" s="503" t="s">
        <v>44</v>
      </c>
      <c r="E161" s="542">
        <v>6</v>
      </c>
      <c r="F161" s="392">
        <f>'ОБЩИЙ ПРАЙС'!G764</f>
        <v>11.419</v>
      </c>
      <c r="G161" s="505">
        <v>20</v>
      </c>
      <c r="H161" s="550">
        <f t="shared" si="9"/>
        <v>13.7028</v>
      </c>
      <c r="I161" s="273"/>
      <c r="J161" s="273"/>
      <c r="K161" s="273"/>
    </row>
    <row r="162" spans="1:11" s="101" customFormat="1" ht="20.25" customHeight="1">
      <c r="A162" s="80" t="str">
        <f>'ОБЩИЙ ПРАЙС'!A765</f>
        <v>Томаты протертые Crushed Heinz RWK, 2.5 кг </v>
      </c>
      <c r="B162" s="536" t="s">
        <v>407</v>
      </c>
      <c r="C162" s="503" t="s">
        <v>65</v>
      </c>
      <c r="D162" s="503" t="s">
        <v>44</v>
      </c>
      <c r="E162" s="542">
        <v>6</v>
      </c>
      <c r="F162" s="392">
        <f>'ОБЩИЙ ПРАЙС'!G765</f>
        <v>7.8375</v>
      </c>
      <c r="G162" s="505">
        <v>20</v>
      </c>
      <c r="H162" s="550">
        <f t="shared" si="9"/>
        <v>9.405000000000001</v>
      </c>
      <c r="I162" s="273"/>
      <c r="J162" s="273"/>
      <c r="K162" s="273"/>
    </row>
    <row r="163" spans="1:11" s="101" customFormat="1" ht="20.25" customHeight="1">
      <c r="A163" s="80" t="str">
        <f>'ОБЩИЙ ПРАЙС'!A766</f>
        <v>Соус томатный для пиццы Хайнц 2,6 кг NEW</v>
      </c>
      <c r="B163" s="26" t="s">
        <v>407</v>
      </c>
      <c r="C163" s="18" t="s">
        <v>72</v>
      </c>
      <c r="D163" s="18" t="s">
        <v>44</v>
      </c>
      <c r="E163" s="27">
        <v>6</v>
      </c>
      <c r="F163" s="343">
        <f>'ОБЩИЙ ПРАЙС'!G766</f>
        <v>10.592500000000001</v>
      </c>
      <c r="G163" s="21">
        <v>20</v>
      </c>
      <c r="H163" s="366">
        <f t="shared" si="9"/>
        <v>12.711000000000002</v>
      </c>
      <c r="I163" s="273"/>
      <c r="J163" s="273"/>
      <c r="K163" s="273"/>
    </row>
    <row r="164" spans="1:11" s="101" customFormat="1" ht="20.25" customHeight="1">
      <c r="A164" s="530" t="s">
        <v>790</v>
      </c>
      <c r="B164" s="536" t="s">
        <v>407</v>
      </c>
      <c r="C164" s="503" t="s">
        <v>63</v>
      </c>
      <c r="D164" s="503" t="s">
        <v>44</v>
      </c>
      <c r="E164" s="542">
        <v>6</v>
      </c>
      <c r="F164" s="392">
        <f>'ОБЩИЙ ПРАЙС'!G767</f>
        <v>8.0647875</v>
      </c>
      <c r="G164" s="505">
        <v>20</v>
      </c>
      <c r="H164" s="550">
        <f t="shared" si="9"/>
        <v>9.677745</v>
      </c>
      <c r="I164" s="273"/>
      <c r="J164" s="273"/>
      <c r="K164" s="273"/>
    </row>
    <row r="165" spans="1:11" s="101" customFormat="1" ht="20.25" customHeight="1">
      <c r="A165" s="530" t="s">
        <v>791</v>
      </c>
      <c r="B165" s="536" t="s">
        <v>407</v>
      </c>
      <c r="C165" s="503" t="s">
        <v>63</v>
      </c>
      <c r="D165" s="503" t="s">
        <v>44</v>
      </c>
      <c r="E165" s="542">
        <v>6</v>
      </c>
      <c r="F165" s="392">
        <f>'ОБЩИЙ ПРАЙС'!G768</f>
        <v>8.0647875</v>
      </c>
      <c r="G165" s="505">
        <v>20</v>
      </c>
      <c r="H165" s="550">
        <f t="shared" si="9"/>
        <v>9.677745</v>
      </c>
      <c r="I165" s="273"/>
      <c r="J165" s="273"/>
      <c r="K165" s="273"/>
    </row>
    <row r="166" spans="1:11" s="101" customFormat="1" ht="20.25" customHeight="1">
      <c r="A166" s="530" t="s">
        <v>792</v>
      </c>
      <c r="B166" s="536" t="s">
        <v>407</v>
      </c>
      <c r="C166" s="503" t="s">
        <v>63</v>
      </c>
      <c r="D166" s="503" t="s">
        <v>44</v>
      </c>
      <c r="E166" s="542">
        <v>6</v>
      </c>
      <c r="F166" s="392">
        <f>'ОБЩИЙ ПРАЙС'!G769</f>
        <v>8.0228925</v>
      </c>
      <c r="G166" s="505">
        <v>20</v>
      </c>
      <c r="H166" s="550">
        <f t="shared" si="9"/>
        <v>9.627471</v>
      </c>
      <c r="I166" s="273"/>
      <c r="J166" s="273"/>
      <c r="K166" s="273"/>
    </row>
    <row r="167" spans="1:11" s="101" customFormat="1" ht="20.25" customHeight="1" hidden="1">
      <c r="A167" s="530" t="s">
        <v>850</v>
      </c>
      <c r="B167" s="536" t="s">
        <v>407</v>
      </c>
      <c r="C167" s="503" t="s">
        <v>100</v>
      </c>
      <c r="D167" s="542" t="s">
        <v>186</v>
      </c>
      <c r="E167" s="542">
        <v>2</v>
      </c>
      <c r="F167" s="392">
        <f>'ОБЩИЙ ПРАЙС'!G770</f>
        <v>26.107200000000002</v>
      </c>
      <c r="G167" s="505">
        <v>20</v>
      </c>
      <c r="H167" s="550">
        <f t="shared" si="9"/>
        <v>31.328640000000004</v>
      </c>
      <c r="I167" s="273"/>
      <c r="J167" s="273"/>
      <c r="K167" s="273"/>
    </row>
    <row r="168" spans="1:11" s="101" customFormat="1" ht="20.25" customHeight="1" hidden="1">
      <c r="A168" s="530" t="s">
        <v>628</v>
      </c>
      <c r="B168" s="536" t="s">
        <v>407</v>
      </c>
      <c r="C168" s="503" t="s">
        <v>100</v>
      </c>
      <c r="D168" s="542" t="s">
        <v>186</v>
      </c>
      <c r="E168" s="542">
        <v>2</v>
      </c>
      <c r="F168" s="392">
        <f>'ОБЩИЙ ПРАЙС'!G771</f>
        <v>26.107200000000002</v>
      </c>
      <c r="G168" s="505">
        <v>20</v>
      </c>
      <c r="H168" s="550">
        <f t="shared" si="9"/>
        <v>31.328640000000004</v>
      </c>
      <c r="I168" s="273"/>
      <c r="J168" s="273"/>
      <c r="K168" s="273"/>
    </row>
    <row r="169" spans="1:11" s="101" customFormat="1" ht="20.25" customHeight="1" hidden="1">
      <c r="A169" s="530" t="s">
        <v>629</v>
      </c>
      <c r="B169" s="536" t="s">
        <v>407</v>
      </c>
      <c r="C169" s="503" t="s">
        <v>100</v>
      </c>
      <c r="D169" s="542" t="s">
        <v>186</v>
      </c>
      <c r="E169" s="542">
        <v>2</v>
      </c>
      <c r="F169" s="392">
        <f>'ОБЩИЙ ПРАЙС'!G772</f>
        <v>26.107200000000002</v>
      </c>
      <c r="G169" s="505">
        <v>20</v>
      </c>
      <c r="H169" s="550">
        <f t="shared" si="9"/>
        <v>31.328640000000004</v>
      </c>
      <c r="I169" s="273"/>
      <c r="J169" s="273"/>
      <c r="K169" s="273"/>
    </row>
    <row r="170" spans="1:255" s="8" customFormat="1" ht="20.25" customHeight="1" thickBot="1">
      <c r="A170" s="936" t="s">
        <v>313</v>
      </c>
      <c r="B170" s="937"/>
      <c r="C170" s="937"/>
      <c r="D170" s="937"/>
      <c r="E170" s="937"/>
      <c r="F170" s="937"/>
      <c r="G170" s="937"/>
      <c r="H170" s="938"/>
      <c r="I170" s="201"/>
      <c r="J170" s="202"/>
      <c r="K170" s="202"/>
      <c r="L170" s="203"/>
      <c r="M170" s="204"/>
      <c r="N170" s="205"/>
      <c r="O170" s="206"/>
      <c r="P170" s="201"/>
      <c r="Q170" s="201"/>
      <c r="R170" s="202"/>
      <c r="S170" s="202"/>
      <c r="T170" s="203"/>
      <c r="U170" s="204"/>
      <c r="V170" s="205"/>
      <c r="W170" s="206"/>
      <c r="X170" s="201"/>
      <c r="Y170" s="201"/>
      <c r="Z170" s="202"/>
      <c r="AA170" s="202"/>
      <c r="AB170" s="203"/>
      <c r="AC170" s="204"/>
      <c r="AD170" s="205"/>
      <c r="AE170" s="206"/>
      <c r="AF170" s="201"/>
      <c r="AG170" s="201"/>
      <c r="AH170" s="202"/>
      <c r="AI170" s="202"/>
      <c r="AJ170" s="203"/>
      <c r="AK170" s="204"/>
      <c r="AL170" s="205"/>
      <c r="AM170" s="206"/>
      <c r="AN170" s="201"/>
      <c r="AO170" s="201"/>
      <c r="AP170" s="202"/>
      <c r="AQ170" s="202"/>
      <c r="AR170" s="203"/>
      <c r="AS170" s="204"/>
      <c r="AT170" s="205"/>
      <c r="AU170" s="206"/>
      <c r="AV170" s="201"/>
      <c r="AW170" s="201"/>
      <c r="AX170" s="202"/>
      <c r="AY170" s="202"/>
      <c r="AZ170" s="203"/>
      <c r="BA170" s="204"/>
      <c r="BB170" s="205"/>
      <c r="BC170" s="206"/>
      <c r="BD170" s="201"/>
      <c r="BE170" s="201"/>
      <c r="BF170" s="202"/>
      <c r="BG170" s="202"/>
      <c r="BH170" s="203"/>
      <c r="BI170" s="204"/>
      <c r="BJ170" s="205"/>
      <c r="BK170" s="206"/>
      <c r="BL170" s="201"/>
      <c r="BM170" s="201"/>
      <c r="BN170" s="202"/>
      <c r="BO170" s="202"/>
      <c r="BP170" s="203"/>
      <c r="BQ170" s="204"/>
      <c r="BR170" s="205"/>
      <c r="BS170" s="206"/>
      <c r="BT170" s="201"/>
      <c r="BU170" s="201"/>
      <c r="BV170" s="202"/>
      <c r="BW170" s="202"/>
      <c r="BX170" s="203"/>
      <c r="BY170" s="204"/>
      <c r="BZ170" s="205"/>
      <c r="CA170" s="206"/>
      <c r="CB170" s="201"/>
      <c r="CC170" s="201"/>
      <c r="CD170" s="202"/>
      <c r="CE170" s="202"/>
      <c r="CF170" s="203"/>
      <c r="CG170" s="204"/>
      <c r="CH170" s="205"/>
      <c r="CI170" s="206"/>
      <c r="CJ170" s="201"/>
      <c r="CK170" s="201"/>
      <c r="CL170" s="202"/>
      <c r="CM170" s="202"/>
      <c r="CN170" s="203"/>
      <c r="CO170" s="204"/>
      <c r="CP170" s="205"/>
      <c r="CQ170" s="206"/>
      <c r="CR170" s="201"/>
      <c r="CS170" s="201"/>
      <c r="CT170" s="202"/>
      <c r="CU170" s="202"/>
      <c r="CV170" s="203"/>
      <c r="CW170" s="204"/>
      <c r="CX170" s="205"/>
      <c r="CY170" s="206"/>
      <c r="CZ170" s="201"/>
      <c r="DA170" s="201"/>
      <c r="DB170" s="202"/>
      <c r="DC170" s="202"/>
      <c r="DD170" s="203"/>
      <c r="DE170" s="204"/>
      <c r="DF170" s="205"/>
      <c r="DG170" s="206"/>
      <c r="DH170" s="201"/>
      <c r="DI170" s="201"/>
      <c r="DJ170" s="202"/>
      <c r="DK170" s="202"/>
      <c r="DL170" s="203"/>
      <c r="DM170" s="204"/>
      <c r="DN170" s="205"/>
      <c r="DO170" s="206"/>
      <c r="DP170" s="201"/>
      <c r="DQ170" s="201"/>
      <c r="DR170" s="202"/>
      <c r="DS170" s="202"/>
      <c r="DT170" s="203"/>
      <c r="DU170" s="204"/>
      <c r="DV170" s="205"/>
      <c r="DW170" s="206"/>
      <c r="DX170" s="201"/>
      <c r="DY170" s="201"/>
      <c r="DZ170" s="202"/>
      <c r="EA170" s="202"/>
      <c r="EB170" s="203"/>
      <c r="EC170" s="204"/>
      <c r="ED170" s="205"/>
      <c r="EE170" s="206"/>
      <c r="EF170" s="201"/>
      <c r="EG170" s="201"/>
      <c r="EH170" s="202"/>
      <c r="EI170" s="202"/>
      <c r="EJ170" s="203"/>
      <c r="EK170" s="204"/>
      <c r="EL170" s="205"/>
      <c r="EM170" s="206"/>
      <c r="EN170" s="201"/>
      <c r="EO170" s="201"/>
      <c r="EP170" s="202"/>
      <c r="EQ170" s="202"/>
      <c r="ER170" s="203"/>
      <c r="ES170" s="204"/>
      <c r="ET170" s="205"/>
      <c r="EU170" s="206"/>
      <c r="EV170" s="201"/>
      <c r="EW170" s="201"/>
      <c r="EX170" s="202"/>
      <c r="EY170" s="202"/>
      <c r="EZ170" s="203"/>
      <c r="FA170" s="204"/>
      <c r="FB170" s="205"/>
      <c r="FC170" s="206"/>
      <c r="FD170" s="201"/>
      <c r="FE170" s="201"/>
      <c r="FF170" s="202"/>
      <c r="FG170" s="202"/>
      <c r="FH170" s="203"/>
      <c r="FI170" s="204"/>
      <c r="FJ170" s="205"/>
      <c r="FK170" s="206"/>
      <c r="FL170" s="201"/>
      <c r="FM170" s="201"/>
      <c r="FN170" s="202"/>
      <c r="FO170" s="202"/>
      <c r="FP170" s="203"/>
      <c r="FQ170" s="204"/>
      <c r="FR170" s="205"/>
      <c r="FS170" s="206"/>
      <c r="FT170" s="201"/>
      <c r="FU170" s="201"/>
      <c r="FV170" s="202"/>
      <c r="FW170" s="202"/>
      <c r="FX170" s="203"/>
      <c r="FY170" s="204"/>
      <c r="FZ170" s="205"/>
      <c r="GA170" s="206"/>
      <c r="GB170" s="201"/>
      <c r="GC170" s="201"/>
      <c r="GD170" s="202"/>
      <c r="GE170" s="202"/>
      <c r="GF170" s="203"/>
      <c r="GG170" s="204"/>
      <c r="GH170" s="205"/>
      <c r="GI170" s="206"/>
      <c r="GJ170" s="201"/>
      <c r="GK170" s="201"/>
      <c r="GL170" s="202"/>
      <c r="GM170" s="202"/>
      <c r="GN170" s="203"/>
      <c r="GO170" s="204"/>
      <c r="GP170" s="205"/>
      <c r="GQ170" s="206"/>
      <c r="GR170" s="201"/>
      <c r="GS170" s="201"/>
      <c r="GT170" s="202"/>
      <c r="GU170" s="202"/>
      <c r="GV170" s="203"/>
      <c r="GW170" s="204"/>
      <c r="GX170" s="205"/>
      <c r="GY170" s="206"/>
      <c r="GZ170" s="201"/>
      <c r="HA170" s="201"/>
      <c r="HB170" s="202"/>
      <c r="HC170" s="202"/>
      <c r="HD170" s="203"/>
      <c r="HE170" s="204"/>
      <c r="HF170" s="205"/>
      <c r="HG170" s="206"/>
      <c r="HH170" s="201"/>
      <c r="HI170" s="201"/>
      <c r="HJ170" s="202"/>
      <c r="HK170" s="202"/>
      <c r="HL170" s="203"/>
      <c r="HM170" s="204"/>
      <c r="HN170" s="205"/>
      <c r="HO170" s="206"/>
      <c r="HP170" s="201"/>
      <c r="HQ170" s="201"/>
      <c r="HR170" s="202"/>
      <c r="HS170" s="202"/>
      <c r="HT170" s="203"/>
      <c r="HU170" s="204"/>
      <c r="HV170" s="205"/>
      <c r="HW170" s="206"/>
      <c r="HX170" s="201"/>
      <c r="HY170" s="201"/>
      <c r="HZ170" s="202"/>
      <c r="IA170" s="202"/>
      <c r="IB170" s="203"/>
      <c r="IC170" s="204"/>
      <c r="ID170" s="205"/>
      <c r="IE170" s="206"/>
      <c r="IF170" s="201"/>
      <c r="IG170" s="201"/>
      <c r="IH170" s="202"/>
      <c r="II170" s="202"/>
      <c r="IJ170" s="203"/>
      <c r="IK170" s="204"/>
      <c r="IL170" s="205"/>
      <c r="IM170" s="206"/>
      <c r="IN170" s="201"/>
      <c r="IO170" s="201"/>
      <c r="IP170" s="202"/>
      <c r="IQ170" s="202"/>
      <c r="IR170" s="203"/>
      <c r="IS170" s="204"/>
      <c r="IT170" s="205"/>
      <c r="IU170" s="206"/>
    </row>
    <row r="171" spans="1:255" s="8" customFormat="1" ht="20.25" customHeight="1">
      <c r="A171" s="162" t="s">
        <v>357</v>
      </c>
      <c r="B171" s="162" t="s">
        <v>405</v>
      </c>
      <c r="C171" s="74" t="s">
        <v>53</v>
      </c>
      <c r="D171" s="155" t="s">
        <v>145</v>
      </c>
      <c r="E171" s="77">
        <v>3</v>
      </c>
      <c r="F171" s="343">
        <f>'ОБЩИЙ ПРАЙС'!G774</f>
        <v>19.99</v>
      </c>
      <c r="G171" s="67">
        <v>10</v>
      </c>
      <c r="H171" s="345">
        <f aca="true" t="shared" si="10" ref="H171:H181">F171+F171*G171/100</f>
        <v>21.988999999999997</v>
      </c>
      <c r="I171" s="201"/>
      <c r="J171" s="202"/>
      <c r="K171" s="202"/>
      <c r="L171" s="203"/>
      <c r="M171" s="204"/>
      <c r="N171" s="205"/>
      <c r="O171" s="206"/>
      <c r="P171" s="201"/>
      <c r="Q171" s="201"/>
      <c r="R171" s="202"/>
      <c r="S171" s="202"/>
      <c r="T171" s="203"/>
      <c r="U171" s="204"/>
      <c r="V171" s="205"/>
      <c r="W171" s="206"/>
      <c r="X171" s="201"/>
      <c r="Y171" s="201"/>
      <c r="Z171" s="202"/>
      <c r="AA171" s="202"/>
      <c r="AB171" s="203"/>
      <c r="AC171" s="204"/>
      <c r="AD171" s="205"/>
      <c r="AE171" s="206"/>
      <c r="AF171" s="201"/>
      <c r="AG171" s="201"/>
      <c r="AH171" s="202"/>
      <c r="AI171" s="202"/>
      <c r="AJ171" s="203"/>
      <c r="AK171" s="204"/>
      <c r="AL171" s="205"/>
      <c r="AM171" s="206"/>
      <c r="AN171" s="201"/>
      <c r="AO171" s="201"/>
      <c r="AP171" s="202"/>
      <c r="AQ171" s="202"/>
      <c r="AR171" s="203"/>
      <c r="AS171" s="204"/>
      <c r="AT171" s="205"/>
      <c r="AU171" s="206"/>
      <c r="AV171" s="201"/>
      <c r="AW171" s="201"/>
      <c r="AX171" s="202"/>
      <c r="AY171" s="202"/>
      <c r="AZ171" s="203"/>
      <c r="BA171" s="204"/>
      <c r="BB171" s="205"/>
      <c r="BC171" s="206"/>
      <c r="BD171" s="201"/>
      <c r="BE171" s="201"/>
      <c r="BF171" s="202"/>
      <c r="BG171" s="202"/>
      <c r="BH171" s="203"/>
      <c r="BI171" s="204"/>
      <c r="BJ171" s="205"/>
      <c r="BK171" s="206"/>
      <c r="BL171" s="201"/>
      <c r="BM171" s="201"/>
      <c r="BN171" s="202"/>
      <c r="BO171" s="202"/>
      <c r="BP171" s="203"/>
      <c r="BQ171" s="204"/>
      <c r="BR171" s="205"/>
      <c r="BS171" s="206"/>
      <c r="BT171" s="201"/>
      <c r="BU171" s="201"/>
      <c r="BV171" s="202"/>
      <c r="BW171" s="202"/>
      <c r="BX171" s="203"/>
      <c r="BY171" s="204"/>
      <c r="BZ171" s="205"/>
      <c r="CA171" s="206"/>
      <c r="CB171" s="201"/>
      <c r="CC171" s="201"/>
      <c r="CD171" s="202"/>
      <c r="CE171" s="202"/>
      <c r="CF171" s="203"/>
      <c r="CG171" s="204"/>
      <c r="CH171" s="205"/>
      <c r="CI171" s="206"/>
      <c r="CJ171" s="201"/>
      <c r="CK171" s="201"/>
      <c r="CL171" s="202"/>
      <c r="CM171" s="202"/>
      <c r="CN171" s="203"/>
      <c r="CO171" s="204"/>
      <c r="CP171" s="205"/>
      <c r="CQ171" s="206"/>
      <c r="CR171" s="201"/>
      <c r="CS171" s="201"/>
      <c r="CT171" s="202"/>
      <c r="CU171" s="202"/>
      <c r="CV171" s="203"/>
      <c r="CW171" s="204"/>
      <c r="CX171" s="205"/>
      <c r="CY171" s="206"/>
      <c r="CZ171" s="201"/>
      <c r="DA171" s="201"/>
      <c r="DB171" s="202"/>
      <c r="DC171" s="202"/>
      <c r="DD171" s="203"/>
      <c r="DE171" s="204"/>
      <c r="DF171" s="205"/>
      <c r="DG171" s="206"/>
      <c r="DH171" s="201"/>
      <c r="DI171" s="201"/>
      <c r="DJ171" s="202"/>
      <c r="DK171" s="202"/>
      <c r="DL171" s="203"/>
      <c r="DM171" s="204"/>
      <c r="DN171" s="205"/>
      <c r="DO171" s="206"/>
      <c r="DP171" s="201"/>
      <c r="DQ171" s="201"/>
      <c r="DR171" s="202"/>
      <c r="DS171" s="202"/>
      <c r="DT171" s="203"/>
      <c r="DU171" s="204"/>
      <c r="DV171" s="205"/>
      <c r="DW171" s="206"/>
      <c r="DX171" s="201"/>
      <c r="DY171" s="201"/>
      <c r="DZ171" s="202"/>
      <c r="EA171" s="202"/>
      <c r="EB171" s="203"/>
      <c r="EC171" s="204"/>
      <c r="ED171" s="205"/>
      <c r="EE171" s="206"/>
      <c r="EF171" s="201"/>
      <c r="EG171" s="201"/>
      <c r="EH171" s="202"/>
      <c r="EI171" s="202"/>
      <c r="EJ171" s="203"/>
      <c r="EK171" s="204"/>
      <c r="EL171" s="205"/>
      <c r="EM171" s="206"/>
      <c r="EN171" s="201"/>
      <c r="EO171" s="201"/>
      <c r="EP171" s="202"/>
      <c r="EQ171" s="202"/>
      <c r="ER171" s="203"/>
      <c r="ES171" s="204"/>
      <c r="ET171" s="205"/>
      <c r="EU171" s="206"/>
      <c r="EV171" s="201"/>
      <c r="EW171" s="201"/>
      <c r="EX171" s="202"/>
      <c r="EY171" s="202"/>
      <c r="EZ171" s="203"/>
      <c r="FA171" s="204"/>
      <c r="FB171" s="205"/>
      <c r="FC171" s="206"/>
      <c r="FD171" s="201"/>
      <c r="FE171" s="201"/>
      <c r="FF171" s="202"/>
      <c r="FG171" s="202"/>
      <c r="FH171" s="203"/>
      <c r="FI171" s="204"/>
      <c r="FJ171" s="205"/>
      <c r="FK171" s="206"/>
      <c r="FL171" s="201"/>
      <c r="FM171" s="201"/>
      <c r="FN171" s="202"/>
      <c r="FO171" s="202"/>
      <c r="FP171" s="203"/>
      <c r="FQ171" s="204"/>
      <c r="FR171" s="205"/>
      <c r="FS171" s="206"/>
      <c r="FT171" s="201"/>
      <c r="FU171" s="201"/>
      <c r="FV171" s="202"/>
      <c r="FW171" s="202"/>
      <c r="FX171" s="203"/>
      <c r="FY171" s="204"/>
      <c r="FZ171" s="205"/>
      <c r="GA171" s="206"/>
      <c r="GB171" s="201"/>
      <c r="GC171" s="201"/>
      <c r="GD171" s="202"/>
      <c r="GE171" s="202"/>
      <c r="GF171" s="203"/>
      <c r="GG171" s="204"/>
      <c r="GH171" s="205"/>
      <c r="GI171" s="206"/>
      <c r="GJ171" s="201"/>
      <c r="GK171" s="201"/>
      <c r="GL171" s="202"/>
      <c r="GM171" s="202"/>
      <c r="GN171" s="203"/>
      <c r="GO171" s="204"/>
      <c r="GP171" s="205"/>
      <c r="GQ171" s="206"/>
      <c r="GR171" s="201"/>
      <c r="GS171" s="201"/>
      <c r="GT171" s="202"/>
      <c r="GU171" s="202"/>
      <c r="GV171" s="203"/>
      <c r="GW171" s="204"/>
      <c r="GX171" s="205"/>
      <c r="GY171" s="206"/>
      <c r="GZ171" s="201"/>
      <c r="HA171" s="201"/>
      <c r="HB171" s="202"/>
      <c r="HC171" s="202"/>
      <c r="HD171" s="203"/>
      <c r="HE171" s="204"/>
      <c r="HF171" s="205"/>
      <c r="HG171" s="206"/>
      <c r="HH171" s="201"/>
      <c r="HI171" s="201"/>
      <c r="HJ171" s="202"/>
      <c r="HK171" s="202"/>
      <c r="HL171" s="203"/>
      <c r="HM171" s="204"/>
      <c r="HN171" s="205"/>
      <c r="HO171" s="206"/>
      <c r="HP171" s="201"/>
      <c r="HQ171" s="201"/>
      <c r="HR171" s="202"/>
      <c r="HS171" s="202"/>
      <c r="HT171" s="203"/>
      <c r="HU171" s="204"/>
      <c r="HV171" s="205"/>
      <c r="HW171" s="206"/>
      <c r="HX171" s="201"/>
      <c r="HY171" s="201"/>
      <c r="HZ171" s="202"/>
      <c r="IA171" s="202"/>
      <c r="IB171" s="203"/>
      <c r="IC171" s="204"/>
      <c r="ID171" s="205"/>
      <c r="IE171" s="206"/>
      <c r="IF171" s="201"/>
      <c r="IG171" s="201"/>
      <c r="IH171" s="202"/>
      <c r="II171" s="202"/>
      <c r="IJ171" s="203"/>
      <c r="IK171" s="204"/>
      <c r="IL171" s="205"/>
      <c r="IM171" s="206"/>
      <c r="IN171" s="201"/>
      <c r="IO171" s="201"/>
      <c r="IP171" s="202"/>
      <c r="IQ171" s="202"/>
      <c r="IR171" s="203"/>
      <c r="IS171" s="204"/>
      <c r="IT171" s="205"/>
      <c r="IU171" s="206"/>
    </row>
    <row r="172" spans="1:255" s="8" customFormat="1" ht="20.25" customHeight="1" hidden="1">
      <c r="A172" s="26" t="s">
        <v>187</v>
      </c>
      <c r="B172" s="26" t="s">
        <v>547</v>
      </c>
      <c r="C172" s="18" t="s">
        <v>63</v>
      </c>
      <c r="D172" s="18" t="s">
        <v>106</v>
      </c>
      <c r="E172" s="39">
        <v>1</v>
      </c>
      <c r="F172" s="343">
        <f>'ОБЩИЙ ПРАЙС'!G775</f>
        <v>32.38</v>
      </c>
      <c r="G172" s="67">
        <v>10</v>
      </c>
      <c r="H172" s="366">
        <f t="shared" si="10"/>
        <v>35.618</v>
      </c>
      <c r="I172" s="201"/>
      <c r="J172" s="202"/>
      <c r="K172" s="202"/>
      <c r="L172" s="203"/>
      <c r="M172" s="204"/>
      <c r="N172" s="205"/>
      <c r="O172" s="206"/>
      <c r="P172" s="201"/>
      <c r="Q172" s="201"/>
      <c r="R172" s="202"/>
      <c r="S172" s="202"/>
      <c r="T172" s="203"/>
      <c r="U172" s="204"/>
      <c r="V172" s="205"/>
      <c r="W172" s="206"/>
      <c r="X172" s="201"/>
      <c r="Y172" s="201"/>
      <c r="Z172" s="202"/>
      <c r="AA172" s="202"/>
      <c r="AB172" s="203"/>
      <c r="AC172" s="204"/>
      <c r="AD172" s="205"/>
      <c r="AE172" s="206"/>
      <c r="AF172" s="201"/>
      <c r="AG172" s="201"/>
      <c r="AH172" s="202"/>
      <c r="AI172" s="202"/>
      <c r="AJ172" s="203"/>
      <c r="AK172" s="204"/>
      <c r="AL172" s="205"/>
      <c r="AM172" s="206"/>
      <c r="AN172" s="201"/>
      <c r="AO172" s="201"/>
      <c r="AP172" s="202"/>
      <c r="AQ172" s="202"/>
      <c r="AR172" s="203"/>
      <c r="AS172" s="204"/>
      <c r="AT172" s="205"/>
      <c r="AU172" s="206"/>
      <c r="AV172" s="201"/>
      <c r="AW172" s="201"/>
      <c r="AX172" s="202"/>
      <c r="AY172" s="202"/>
      <c r="AZ172" s="203"/>
      <c r="BA172" s="204"/>
      <c r="BB172" s="205"/>
      <c r="BC172" s="206"/>
      <c r="BD172" s="201"/>
      <c r="BE172" s="201"/>
      <c r="BF172" s="202"/>
      <c r="BG172" s="202"/>
      <c r="BH172" s="203"/>
      <c r="BI172" s="204"/>
      <c r="BJ172" s="205"/>
      <c r="BK172" s="206"/>
      <c r="BL172" s="201"/>
      <c r="BM172" s="201"/>
      <c r="BN172" s="202"/>
      <c r="BO172" s="202"/>
      <c r="BP172" s="203"/>
      <c r="BQ172" s="204"/>
      <c r="BR172" s="205"/>
      <c r="BS172" s="206"/>
      <c r="BT172" s="201"/>
      <c r="BU172" s="201"/>
      <c r="BV172" s="202"/>
      <c r="BW172" s="202"/>
      <c r="BX172" s="203"/>
      <c r="BY172" s="204"/>
      <c r="BZ172" s="205"/>
      <c r="CA172" s="206"/>
      <c r="CB172" s="201"/>
      <c r="CC172" s="201"/>
      <c r="CD172" s="202"/>
      <c r="CE172" s="202"/>
      <c r="CF172" s="203"/>
      <c r="CG172" s="204"/>
      <c r="CH172" s="205"/>
      <c r="CI172" s="206"/>
      <c r="CJ172" s="201"/>
      <c r="CK172" s="201"/>
      <c r="CL172" s="202"/>
      <c r="CM172" s="202"/>
      <c r="CN172" s="203"/>
      <c r="CO172" s="204"/>
      <c r="CP172" s="205"/>
      <c r="CQ172" s="206"/>
      <c r="CR172" s="201"/>
      <c r="CS172" s="201"/>
      <c r="CT172" s="202"/>
      <c r="CU172" s="202"/>
      <c r="CV172" s="203"/>
      <c r="CW172" s="204"/>
      <c r="CX172" s="205"/>
      <c r="CY172" s="206"/>
      <c r="CZ172" s="201"/>
      <c r="DA172" s="201"/>
      <c r="DB172" s="202"/>
      <c r="DC172" s="202"/>
      <c r="DD172" s="203"/>
      <c r="DE172" s="204"/>
      <c r="DF172" s="205"/>
      <c r="DG172" s="206"/>
      <c r="DH172" s="201"/>
      <c r="DI172" s="201"/>
      <c r="DJ172" s="202"/>
      <c r="DK172" s="202"/>
      <c r="DL172" s="203"/>
      <c r="DM172" s="204"/>
      <c r="DN172" s="205"/>
      <c r="DO172" s="206"/>
      <c r="DP172" s="201"/>
      <c r="DQ172" s="201"/>
      <c r="DR172" s="202"/>
      <c r="DS172" s="202"/>
      <c r="DT172" s="203"/>
      <c r="DU172" s="204"/>
      <c r="DV172" s="205"/>
      <c r="DW172" s="206"/>
      <c r="DX172" s="201"/>
      <c r="DY172" s="201"/>
      <c r="DZ172" s="202"/>
      <c r="EA172" s="202"/>
      <c r="EB172" s="203"/>
      <c r="EC172" s="204"/>
      <c r="ED172" s="205"/>
      <c r="EE172" s="206"/>
      <c r="EF172" s="201"/>
      <c r="EG172" s="201"/>
      <c r="EH172" s="202"/>
      <c r="EI172" s="202"/>
      <c r="EJ172" s="203"/>
      <c r="EK172" s="204"/>
      <c r="EL172" s="205"/>
      <c r="EM172" s="206"/>
      <c r="EN172" s="201"/>
      <c r="EO172" s="201"/>
      <c r="EP172" s="202"/>
      <c r="EQ172" s="202"/>
      <c r="ER172" s="203"/>
      <c r="ES172" s="204"/>
      <c r="ET172" s="205"/>
      <c r="EU172" s="206"/>
      <c r="EV172" s="201"/>
      <c r="EW172" s="201"/>
      <c r="EX172" s="202"/>
      <c r="EY172" s="202"/>
      <c r="EZ172" s="203"/>
      <c r="FA172" s="204"/>
      <c r="FB172" s="205"/>
      <c r="FC172" s="206"/>
      <c r="FD172" s="201"/>
      <c r="FE172" s="201"/>
      <c r="FF172" s="202"/>
      <c r="FG172" s="202"/>
      <c r="FH172" s="203"/>
      <c r="FI172" s="204"/>
      <c r="FJ172" s="205"/>
      <c r="FK172" s="206"/>
      <c r="FL172" s="201"/>
      <c r="FM172" s="201"/>
      <c r="FN172" s="202"/>
      <c r="FO172" s="202"/>
      <c r="FP172" s="203"/>
      <c r="FQ172" s="204"/>
      <c r="FR172" s="205"/>
      <c r="FS172" s="206"/>
      <c r="FT172" s="201"/>
      <c r="FU172" s="201"/>
      <c r="FV172" s="202"/>
      <c r="FW172" s="202"/>
      <c r="FX172" s="203"/>
      <c r="FY172" s="204"/>
      <c r="FZ172" s="205"/>
      <c r="GA172" s="206"/>
      <c r="GB172" s="201"/>
      <c r="GC172" s="201"/>
      <c r="GD172" s="202"/>
      <c r="GE172" s="202"/>
      <c r="GF172" s="203"/>
      <c r="GG172" s="204"/>
      <c r="GH172" s="205"/>
      <c r="GI172" s="206"/>
      <c r="GJ172" s="201"/>
      <c r="GK172" s="201"/>
      <c r="GL172" s="202"/>
      <c r="GM172" s="202"/>
      <c r="GN172" s="203"/>
      <c r="GO172" s="204"/>
      <c r="GP172" s="205"/>
      <c r="GQ172" s="206"/>
      <c r="GR172" s="201"/>
      <c r="GS172" s="201"/>
      <c r="GT172" s="202"/>
      <c r="GU172" s="202"/>
      <c r="GV172" s="203"/>
      <c r="GW172" s="204"/>
      <c r="GX172" s="205"/>
      <c r="GY172" s="206"/>
      <c r="GZ172" s="201"/>
      <c r="HA172" s="201"/>
      <c r="HB172" s="202"/>
      <c r="HC172" s="202"/>
      <c r="HD172" s="203"/>
      <c r="HE172" s="204"/>
      <c r="HF172" s="205"/>
      <c r="HG172" s="206"/>
      <c r="HH172" s="201"/>
      <c r="HI172" s="201"/>
      <c r="HJ172" s="202"/>
      <c r="HK172" s="202"/>
      <c r="HL172" s="203"/>
      <c r="HM172" s="204"/>
      <c r="HN172" s="205"/>
      <c r="HO172" s="206"/>
      <c r="HP172" s="201"/>
      <c r="HQ172" s="201"/>
      <c r="HR172" s="202"/>
      <c r="HS172" s="202"/>
      <c r="HT172" s="203"/>
      <c r="HU172" s="204"/>
      <c r="HV172" s="205"/>
      <c r="HW172" s="206"/>
      <c r="HX172" s="201"/>
      <c r="HY172" s="201"/>
      <c r="HZ172" s="202"/>
      <c r="IA172" s="202"/>
      <c r="IB172" s="203"/>
      <c r="IC172" s="204"/>
      <c r="ID172" s="205"/>
      <c r="IE172" s="206"/>
      <c r="IF172" s="201"/>
      <c r="IG172" s="201"/>
      <c r="IH172" s="202"/>
      <c r="II172" s="202"/>
      <c r="IJ172" s="203"/>
      <c r="IK172" s="204"/>
      <c r="IL172" s="205"/>
      <c r="IM172" s="206"/>
      <c r="IN172" s="201"/>
      <c r="IO172" s="201"/>
      <c r="IP172" s="202"/>
      <c r="IQ172" s="202"/>
      <c r="IR172" s="203"/>
      <c r="IS172" s="204"/>
      <c r="IT172" s="205"/>
      <c r="IU172" s="206"/>
    </row>
    <row r="173" spans="1:255" s="8" customFormat="1" ht="20.25" customHeight="1">
      <c r="A173" s="286" t="str">
        <f>'ОБЩИЙ ПРАЙС'!A776</f>
        <v>Соус Гамбургер "Maitrefoods" (Россия) пакет балк 2л. (2 кг) /шт</v>
      </c>
      <c r="B173" s="286" t="s">
        <v>547</v>
      </c>
      <c r="C173" s="261" t="s">
        <v>63</v>
      </c>
      <c r="D173" s="261" t="s">
        <v>186</v>
      </c>
      <c r="E173" s="267">
        <v>5</v>
      </c>
      <c r="F173" s="725">
        <f>'ОБЩИЙ ПРАЙС'!G776</f>
        <v>13.76</v>
      </c>
      <c r="G173" s="261">
        <v>20</v>
      </c>
      <c r="H173" s="726">
        <f t="shared" si="10"/>
        <v>16.512</v>
      </c>
      <c r="I173" s="201"/>
      <c r="J173" s="202"/>
      <c r="K173" s="202"/>
      <c r="L173" s="203"/>
      <c r="M173" s="204"/>
      <c r="N173" s="205"/>
      <c r="O173" s="206"/>
      <c r="P173" s="201"/>
      <c r="Q173" s="201"/>
      <c r="R173" s="202"/>
      <c r="S173" s="202"/>
      <c r="T173" s="203"/>
      <c r="U173" s="204"/>
      <c r="V173" s="205"/>
      <c r="W173" s="206"/>
      <c r="X173" s="201"/>
      <c r="Y173" s="201"/>
      <c r="Z173" s="202"/>
      <c r="AA173" s="202"/>
      <c r="AB173" s="203"/>
      <c r="AC173" s="204"/>
      <c r="AD173" s="205"/>
      <c r="AE173" s="206"/>
      <c r="AF173" s="201"/>
      <c r="AG173" s="201"/>
      <c r="AH173" s="202"/>
      <c r="AI173" s="202"/>
      <c r="AJ173" s="203"/>
      <c r="AK173" s="204"/>
      <c r="AL173" s="205"/>
      <c r="AM173" s="206"/>
      <c r="AN173" s="201"/>
      <c r="AO173" s="201"/>
      <c r="AP173" s="202"/>
      <c r="AQ173" s="202"/>
      <c r="AR173" s="203"/>
      <c r="AS173" s="204"/>
      <c r="AT173" s="205"/>
      <c r="AU173" s="206"/>
      <c r="AV173" s="201"/>
      <c r="AW173" s="201"/>
      <c r="AX173" s="202"/>
      <c r="AY173" s="202"/>
      <c r="AZ173" s="203"/>
      <c r="BA173" s="204"/>
      <c r="BB173" s="205"/>
      <c r="BC173" s="206"/>
      <c r="BD173" s="201"/>
      <c r="BE173" s="201"/>
      <c r="BF173" s="202"/>
      <c r="BG173" s="202"/>
      <c r="BH173" s="203"/>
      <c r="BI173" s="204"/>
      <c r="BJ173" s="205"/>
      <c r="BK173" s="206"/>
      <c r="BL173" s="201"/>
      <c r="BM173" s="201"/>
      <c r="BN173" s="202"/>
      <c r="BO173" s="202"/>
      <c r="BP173" s="203"/>
      <c r="BQ173" s="204"/>
      <c r="BR173" s="205"/>
      <c r="BS173" s="206"/>
      <c r="BT173" s="201"/>
      <c r="BU173" s="201"/>
      <c r="BV173" s="202"/>
      <c r="BW173" s="202"/>
      <c r="BX173" s="203"/>
      <c r="BY173" s="204"/>
      <c r="BZ173" s="205"/>
      <c r="CA173" s="206"/>
      <c r="CB173" s="201"/>
      <c r="CC173" s="201"/>
      <c r="CD173" s="202"/>
      <c r="CE173" s="202"/>
      <c r="CF173" s="203"/>
      <c r="CG173" s="204"/>
      <c r="CH173" s="205"/>
      <c r="CI173" s="206"/>
      <c r="CJ173" s="201"/>
      <c r="CK173" s="201"/>
      <c r="CL173" s="202"/>
      <c r="CM173" s="202"/>
      <c r="CN173" s="203"/>
      <c r="CO173" s="204"/>
      <c r="CP173" s="205"/>
      <c r="CQ173" s="206"/>
      <c r="CR173" s="201"/>
      <c r="CS173" s="201"/>
      <c r="CT173" s="202"/>
      <c r="CU173" s="202"/>
      <c r="CV173" s="203"/>
      <c r="CW173" s="204"/>
      <c r="CX173" s="205"/>
      <c r="CY173" s="206"/>
      <c r="CZ173" s="201"/>
      <c r="DA173" s="201"/>
      <c r="DB173" s="202"/>
      <c r="DC173" s="202"/>
      <c r="DD173" s="203"/>
      <c r="DE173" s="204"/>
      <c r="DF173" s="205"/>
      <c r="DG173" s="206"/>
      <c r="DH173" s="201"/>
      <c r="DI173" s="201"/>
      <c r="DJ173" s="202"/>
      <c r="DK173" s="202"/>
      <c r="DL173" s="203"/>
      <c r="DM173" s="204"/>
      <c r="DN173" s="205"/>
      <c r="DO173" s="206"/>
      <c r="DP173" s="201"/>
      <c r="DQ173" s="201"/>
      <c r="DR173" s="202"/>
      <c r="DS173" s="202"/>
      <c r="DT173" s="203"/>
      <c r="DU173" s="204"/>
      <c r="DV173" s="205"/>
      <c r="DW173" s="206"/>
      <c r="DX173" s="201"/>
      <c r="DY173" s="201"/>
      <c r="DZ173" s="202"/>
      <c r="EA173" s="202"/>
      <c r="EB173" s="203"/>
      <c r="EC173" s="204"/>
      <c r="ED173" s="205"/>
      <c r="EE173" s="206"/>
      <c r="EF173" s="201"/>
      <c r="EG173" s="201"/>
      <c r="EH173" s="202"/>
      <c r="EI173" s="202"/>
      <c r="EJ173" s="203"/>
      <c r="EK173" s="204"/>
      <c r="EL173" s="205"/>
      <c r="EM173" s="206"/>
      <c r="EN173" s="201"/>
      <c r="EO173" s="201"/>
      <c r="EP173" s="202"/>
      <c r="EQ173" s="202"/>
      <c r="ER173" s="203"/>
      <c r="ES173" s="204"/>
      <c r="ET173" s="205"/>
      <c r="EU173" s="206"/>
      <c r="EV173" s="201"/>
      <c r="EW173" s="201"/>
      <c r="EX173" s="202"/>
      <c r="EY173" s="202"/>
      <c r="EZ173" s="203"/>
      <c r="FA173" s="204"/>
      <c r="FB173" s="205"/>
      <c r="FC173" s="206"/>
      <c r="FD173" s="201"/>
      <c r="FE173" s="201"/>
      <c r="FF173" s="202"/>
      <c r="FG173" s="202"/>
      <c r="FH173" s="203"/>
      <c r="FI173" s="204"/>
      <c r="FJ173" s="205"/>
      <c r="FK173" s="206"/>
      <c r="FL173" s="201"/>
      <c r="FM173" s="201"/>
      <c r="FN173" s="202"/>
      <c r="FO173" s="202"/>
      <c r="FP173" s="203"/>
      <c r="FQ173" s="204"/>
      <c r="FR173" s="205"/>
      <c r="FS173" s="206"/>
      <c r="FT173" s="201"/>
      <c r="FU173" s="201"/>
      <c r="FV173" s="202"/>
      <c r="FW173" s="202"/>
      <c r="FX173" s="203"/>
      <c r="FY173" s="204"/>
      <c r="FZ173" s="205"/>
      <c r="GA173" s="206"/>
      <c r="GB173" s="201"/>
      <c r="GC173" s="201"/>
      <c r="GD173" s="202"/>
      <c r="GE173" s="202"/>
      <c r="GF173" s="203"/>
      <c r="GG173" s="204"/>
      <c r="GH173" s="205"/>
      <c r="GI173" s="206"/>
      <c r="GJ173" s="201"/>
      <c r="GK173" s="201"/>
      <c r="GL173" s="202"/>
      <c r="GM173" s="202"/>
      <c r="GN173" s="203"/>
      <c r="GO173" s="204"/>
      <c r="GP173" s="205"/>
      <c r="GQ173" s="206"/>
      <c r="GR173" s="201"/>
      <c r="GS173" s="201"/>
      <c r="GT173" s="202"/>
      <c r="GU173" s="202"/>
      <c r="GV173" s="203"/>
      <c r="GW173" s="204"/>
      <c r="GX173" s="205"/>
      <c r="GY173" s="206"/>
      <c r="GZ173" s="201"/>
      <c r="HA173" s="201"/>
      <c r="HB173" s="202"/>
      <c r="HC173" s="202"/>
      <c r="HD173" s="203"/>
      <c r="HE173" s="204"/>
      <c r="HF173" s="205"/>
      <c r="HG173" s="206"/>
      <c r="HH173" s="201"/>
      <c r="HI173" s="201"/>
      <c r="HJ173" s="202"/>
      <c r="HK173" s="202"/>
      <c r="HL173" s="203"/>
      <c r="HM173" s="204"/>
      <c r="HN173" s="205"/>
      <c r="HO173" s="206"/>
      <c r="HP173" s="201"/>
      <c r="HQ173" s="201"/>
      <c r="HR173" s="202"/>
      <c r="HS173" s="202"/>
      <c r="HT173" s="203"/>
      <c r="HU173" s="204"/>
      <c r="HV173" s="205"/>
      <c r="HW173" s="206"/>
      <c r="HX173" s="201"/>
      <c r="HY173" s="201"/>
      <c r="HZ173" s="202"/>
      <c r="IA173" s="202"/>
      <c r="IB173" s="203"/>
      <c r="IC173" s="204"/>
      <c r="ID173" s="205"/>
      <c r="IE173" s="206"/>
      <c r="IF173" s="201"/>
      <c r="IG173" s="201"/>
      <c r="IH173" s="202"/>
      <c r="II173" s="202"/>
      <c r="IJ173" s="203"/>
      <c r="IK173" s="204"/>
      <c r="IL173" s="205"/>
      <c r="IM173" s="206"/>
      <c r="IN173" s="201"/>
      <c r="IO173" s="201"/>
      <c r="IP173" s="202"/>
      <c r="IQ173" s="202"/>
      <c r="IR173" s="203"/>
      <c r="IS173" s="204"/>
      <c r="IT173" s="205"/>
      <c r="IU173" s="206"/>
    </row>
    <row r="174" spans="1:255" s="8" customFormat="1" ht="20.25" customHeight="1" hidden="1">
      <c r="A174" s="80" t="s">
        <v>447</v>
      </c>
      <c r="B174" s="80" t="s">
        <v>403</v>
      </c>
      <c r="C174" s="22" t="s">
        <v>53</v>
      </c>
      <c r="D174" s="19" t="s">
        <v>94</v>
      </c>
      <c r="E174" s="19">
        <v>12</v>
      </c>
      <c r="F174" s="343">
        <f>'ОБЩИЙ ПРАЙС'!G777</f>
        <v>4.28</v>
      </c>
      <c r="G174" s="21">
        <v>20</v>
      </c>
      <c r="H174" s="343">
        <f t="shared" si="10"/>
        <v>5.136</v>
      </c>
      <c r="I174" s="201"/>
      <c r="J174" s="202"/>
      <c r="K174" s="202"/>
      <c r="L174" s="203"/>
      <c r="M174" s="204"/>
      <c r="N174" s="205"/>
      <c r="O174" s="206"/>
      <c r="P174" s="201"/>
      <c r="Q174" s="201"/>
      <c r="R174" s="202"/>
      <c r="S174" s="202"/>
      <c r="T174" s="203"/>
      <c r="U174" s="204"/>
      <c r="V174" s="205"/>
      <c r="W174" s="206"/>
      <c r="X174" s="201"/>
      <c r="Y174" s="201"/>
      <c r="Z174" s="202"/>
      <c r="AA174" s="202"/>
      <c r="AB174" s="203"/>
      <c r="AC174" s="204"/>
      <c r="AD174" s="205"/>
      <c r="AE174" s="206"/>
      <c r="AF174" s="201"/>
      <c r="AG174" s="201"/>
      <c r="AH174" s="202"/>
      <c r="AI174" s="202"/>
      <c r="AJ174" s="203"/>
      <c r="AK174" s="204"/>
      <c r="AL174" s="205"/>
      <c r="AM174" s="206"/>
      <c r="AN174" s="201"/>
      <c r="AO174" s="201"/>
      <c r="AP174" s="202"/>
      <c r="AQ174" s="202"/>
      <c r="AR174" s="203"/>
      <c r="AS174" s="204"/>
      <c r="AT174" s="205"/>
      <c r="AU174" s="206"/>
      <c r="AV174" s="201"/>
      <c r="AW174" s="201"/>
      <c r="AX174" s="202"/>
      <c r="AY174" s="202"/>
      <c r="AZ174" s="203"/>
      <c r="BA174" s="204"/>
      <c r="BB174" s="205"/>
      <c r="BC174" s="206"/>
      <c r="BD174" s="201"/>
      <c r="BE174" s="201"/>
      <c r="BF174" s="202"/>
      <c r="BG174" s="202"/>
      <c r="BH174" s="203"/>
      <c r="BI174" s="204"/>
      <c r="BJ174" s="205"/>
      <c r="BK174" s="206"/>
      <c r="BL174" s="201"/>
      <c r="BM174" s="201"/>
      <c r="BN174" s="202"/>
      <c r="BO174" s="202"/>
      <c r="BP174" s="203"/>
      <c r="BQ174" s="204"/>
      <c r="BR174" s="205"/>
      <c r="BS174" s="206"/>
      <c r="BT174" s="201"/>
      <c r="BU174" s="201"/>
      <c r="BV174" s="202"/>
      <c r="BW174" s="202"/>
      <c r="BX174" s="203"/>
      <c r="BY174" s="204"/>
      <c r="BZ174" s="205"/>
      <c r="CA174" s="206"/>
      <c r="CB174" s="201"/>
      <c r="CC174" s="201"/>
      <c r="CD174" s="202"/>
      <c r="CE174" s="202"/>
      <c r="CF174" s="203"/>
      <c r="CG174" s="204"/>
      <c r="CH174" s="205"/>
      <c r="CI174" s="206"/>
      <c r="CJ174" s="201"/>
      <c r="CK174" s="201"/>
      <c r="CL174" s="202"/>
      <c r="CM174" s="202"/>
      <c r="CN174" s="203"/>
      <c r="CO174" s="204"/>
      <c r="CP174" s="205"/>
      <c r="CQ174" s="206"/>
      <c r="CR174" s="201"/>
      <c r="CS174" s="201"/>
      <c r="CT174" s="202"/>
      <c r="CU174" s="202"/>
      <c r="CV174" s="203"/>
      <c r="CW174" s="204"/>
      <c r="CX174" s="205"/>
      <c r="CY174" s="206"/>
      <c r="CZ174" s="201"/>
      <c r="DA174" s="201"/>
      <c r="DB174" s="202"/>
      <c r="DC174" s="202"/>
      <c r="DD174" s="203"/>
      <c r="DE174" s="204"/>
      <c r="DF174" s="205"/>
      <c r="DG174" s="206"/>
      <c r="DH174" s="201"/>
      <c r="DI174" s="201"/>
      <c r="DJ174" s="202"/>
      <c r="DK174" s="202"/>
      <c r="DL174" s="203"/>
      <c r="DM174" s="204"/>
      <c r="DN174" s="205"/>
      <c r="DO174" s="206"/>
      <c r="DP174" s="201"/>
      <c r="DQ174" s="201"/>
      <c r="DR174" s="202"/>
      <c r="DS174" s="202"/>
      <c r="DT174" s="203"/>
      <c r="DU174" s="204"/>
      <c r="DV174" s="205"/>
      <c r="DW174" s="206"/>
      <c r="DX174" s="201"/>
      <c r="DY174" s="201"/>
      <c r="DZ174" s="202"/>
      <c r="EA174" s="202"/>
      <c r="EB174" s="203"/>
      <c r="EC174" s="204"/>
      <c r="ED174" s="205"/>
      <c r="EE174" s="206"/>
      <c r="EF174" s="201"/>
      <c r="EG174" s="201"/>
      <c r="EH174" s="202"/>
      <c r="EI174" s="202"/>
      <c r="EJ174" s="203"/>
      <c r="EK174" s="204"/>
      <c r="EL174" s="205"/>
      <c r="EM174" s="206"/>
      <c r="EN174" s="201"/>
      <c r="EO174" s="201"/>
      <c r="EP174" s="202"/>
      <c r="EQ174" s="202"/>
      <c r="ER174" s="203"/>
      <c r="ES174" s="204"/>
      <c r="ET174" s="205"/>
      <c r="EU174" s="206"/>
      <c r="EV174" s="201"/>
      <c r="EW174" s="201"/>
      <c r="EX174" s="202"/>
      <c r="EY174" s="202"/>
      <c r="EZ174" s="203"/>
      <c r="FA174" s="204"/>
      <c r="FB174" s="205"/>
      <c r="FC174" s="206"/>
      <c r="FD174" s="201"/>
      <c r="FE174" s="201"/>
      <c r="FF174" s="202"/>
      <c r="FG174" s="202"/>
      <c r="FH174" s="203"/>
      <c r="FI174" s="204"/>
      <c r="FJ174" s="205"/>
      <c r="FK174" s="206"/>
      <c r="FL174" s="201"/>
      <c r="FM174" s="201"/>
      <c r="FN174" s="202"/>
      <c r="FO174" s="202"/>
      <c r="FP174" s="203"/>
      <c r="FQ174" s="204"/>
      <c r="FR174" s="205"/>
      <c r="FS174" s="206"/>
      <c r="FT174" s="201"/>
      <c r="FU174" s="201"/>
      <c r="FV174" s="202"/>
      <c r="FW174" s="202"/>
      <c r="FX174" s="203"/>
      <c r="FY174" s="204"/>
      <c r="FZ174" s="205"/>
      <c r="GA174" s="206"/>
      <c r="GB174" s="201"/>
      <c r="GC174" s="201"/>
      <c r="GD174" s="202"/>
      <c r="GE174" s="202"/>
      <c r="GF174" s="203"/>
      <c r="GG174" s="204"/>
      <c r="GH174" s="205"/>
      <c r="GI174" s="206"/>
      <c r="GJ174" s="201"/>
      <c r="GK174" s="201"/>
      <c r="GL174" s="202"/>
      <c r="GM174" s="202"/>
      <c r="GN174" s="203"/>
      <c r="GO174" s="204"/>
      <c r="GP174" s="205"/>
      <c r="GQ174" s="206"/>
      <c r="GR174" s="201"/>
      <c r="GS174" s="201"/>
      <c r="GT174" s="202"/>
      <c r="GU174" s="202"/>
      <c r="GV174" s="203"/>
      <c r="GW174" s="204"/>
      <c r="GX174" s="205"/>
      <c r="GY174" s="206"/>
      <c r="GZ174" s="201"/>
      <c r="HA174" s="201"/>
      <c r="HB174" s="202"/>
      <c r="HC174" s="202"/>
      <c r="HD174" s="203"/>
      <c r="HE174" s="204"/>
      <c r="HF174" s="205"/>
      <c r="HG174" s="206"/>
      <c r="HH174" s="201"/>
      <c r="HI174" s="201"/>
      <c r="HJ174" s="202"/>
      <c r="HK174" s="202"/>
      <c r="HL174" s="203"/>
      <c r="HM174" s="204"/>
      <c r="HN174" s="205"/>
      <c r="HO174" s="206"/>
      <c r="HP174" s="201"/>
      <c r="HQ174" s="201"/>
      <c r="HR174" s="202"/>
      <c r="HS174" s="202"/>
      <c r="HT174" s="203"/>
      <c r="HU174" s="204"/>
      <c r="HV174" s="205"/>
      <c r="HW174" s="206"/>
      <c r="HX174" s="201"/>
      <c r="HY174" s="201"/>
      <c r="HZ174" s="202"/>
      <c r="IA174" s="202"/>
      <c r="IB174" s="203"/>
      <c r="IC174" s="204"/>
      <c r="ID174" s="205"/>
      <c r="IE174" s="206"/>
      <c r="IF174" s="201"/>
      <c r="IG174" s="201"/>
      <c r="IH174" s="202"/>
      <c r="II174" s="202"/>
      <c r="IJ174" s="203"/>
      <c r="IK174" s="204"/>
      <c r="IL174" s="205"/>
      <c r="IM174" s="206"/>
      <c r="IN174" s="201"/>
      <c r="IO174" s="201"/>
      <c r="IP174" s="202"/>
      <c r="IQ174" s="202"/>
      <c r="IR174" s="203"/>
      <c r="IS174" s="204"/>
      <c r="IT174" s="205"/>
      <c r="IU174" s="206"/>
    </row>
    <row r="175" spans="1:255" s="8" customFormat="1" ht="20.25" customHeight="1">
      <c r="A175" s="80" t="s">
        <v>206</v>
      </c>
      <c r="B175" s="80" t="s">
        <v>403</v>
      </c>
      <c r="C175" s="22" t="s">
        <v>53</v>
      </c>
      <c r="D175" s="19" t="s">
        <v>94</v>
      </c>
      <c r="E175" s="19">
        <v>12</v>
      </c>
      <c r="F175" s="343">
        <f>'ОБЩИЙ ПРАЙС'!G778</f>
        <v>4.28</v>
      </c>
      <c r="G175" s="21">
        <v>20</v>
      </c>
      <c r="H175" s="343">
        <f t="shared" si="10"/>
        <v>5.136</v>
      </c>
      <c r="I175" s="201"/>
      <c r="J175" s="202"/>
      <c r="K175" s="202"/>
      <c r="L175" s="203"/>
      <c r="M175" s="204"/>
      <c r="N175" s="205"/>
      <c r="O175" s="206"/>
      <c r="P175" s="201"/>
      <c r="Q175" s="201"/>
      <c r="R175" s="202"/>
      <c r="S175" s="202"/>
      <c r="T175" s="203"/>
      <c r="U175" s="204"/>
      <c r="V175" s="205"/>
      <c r="W175" s="206"/>
      <c r="X175" s="201"/>
      <c r="Y175" s="201"/>
      <c r="Z175" s="202"/>
      <c r="AA175" s="202"/>
      <c r="AB175" s="203"/>
      <c r="AC175" s="204"/>
      <c r="AD175" s="205"/>
      <c r="AE175" s="206"/>
      <c r="AF175" s="201"/>
      <c r="AG175" s="201"/>
      <c r="AH175" s="202"/>
      <c r="AI175" s="202"/>
      <c r="AJ175" s="203"/>
      <c r="AK175" s="204"/>
      <c r="AL175" s="205"/>
      <c r="AM175" s="206"/>
      <c r="AN175" s="201"/>
      <c r="AO175" s="201"/>
      <c r="AP175" s="202"/>
      <c r="AQ175" s="202"/>
      <c r="AR175" s="203"/>
      <c r="AS175" s="204"/>
      <c r="AT175" s="205"/>
      <c r="AU175" s="206"/>
      <c r="AV175" s="201"/>
      <c r="AW175" s="201"/>
      <c r="AX175" s="202"/>
      <c r="AY175" s="202"/>
      <c r="AZ175" s="203"/>
      <c r="BA175" s="204"/>
      <c r="BB175" s="205"/>
      <c r="BC175" s="206"/>
      <c r="BD175" s="201"/>
      <c r="BE175" s="201"/>
      <c r="BF175" s="202"/>
      <c r="BG175" s="202"/>
      <c r="BH175" s="203"/>
      <c r="BI175" s="204"/>
      <c r="BJ175" s="205"/>
      <c r="BK175" s="206"/>
      <c r="BL175" s="201"/>
      <c r="BM175" s="201"/>
      <c r="BN175" s="202"/>
      <c r="BO175" s="202"/>
      <c r="BP175" s="203"/>
      <c r="BQ175" s="204"/>
      <c r="BR175" s="205"/>
      <c r="BS175" s="206"/>
      <c r="BT175" s="201"/>
      <c r="BU175" s="201"/>
      <c r="BV175" s="202"/>
      <c r="BW175" s="202"/>
      <c r="BX175" s="203"/>
      <c r="BY175" s="204"/>
      <c r="BZ175" s="205"/>
      <c r="CA175" s="206"/>
      <c r="CB175" s="201"/>
      <c r="CC175" s="201"/>
      <c r="CD175" s="202"/>
      <c r="CE175" s="202"/>
      <c r="CF175" s="203"/>
      <c r="CG175" s="204"/>
      <c r="CH175" s="205"/>
      <c r="CI175" s="206"/>
      <c r="CJ175" s="201"/>
      <c r="CK175" s="201"/>
      <c r="CL175" s="202"/>
      <c r="CM175" s="202"/>
      <c r="CN175" s="203"/>
      <c r="CO175" s="204"/>
      <c r="CP175" s="205"/>
      <c r="CQ175" s="206"/>
      <c r="CR175" s="201"/>
      <c r="CS175" s="201"/>
      <c r="CT175" s="202"/>
      <c r="CU175" s="202"/>
      <c r="CV175" s="203"/>
      <c r="CW175" s="204"/>
      <c r="CX175" s="205"/>
      <c r="CY175" s="206"/>
      <c r="CZ175" s="201"/>
      <c r="DA175" s="201"/>
      <c r="DB175" s="202"/>
      <c r="DC175" s="202"/>
      <c r="DD175" s="203"/>
      <c r="DE175" s="204"/>
      <c r="DF175" s="205"/>
      <c r="DG175" s="206"/>
      <c r="DH175" s="201"/>
      <c r="DI175" s="201"/>
      <c r="DJ175" s="202"/>
      <c r="DK175" s="202"/>
      <c r="DL175" s="203"/>
      <c r="DM175" s="204"/>
      <c r="DN175" s="205"/>
      <c r="DO175" s="206"/>
      <c r="DP175" s="201"/>
      <c r="DQ175" s="201"/>
      <c r="DR175" s="202"/>
      <c r="DS175" s="202"/>
      <c r="DT175" s="203"/>
      <c r="DU175" s="204"/>
      <c r="DV175" s="205"/>
      <c r="DW175" s="206"/>
      <c r="DX175" s="201"/>
      <c r="DY175" s="201"/>
      <c r="DZ175" s="202"/>
      <c r="EA175" s="202"/>
      <c r="EB175" s="203"/>
      <c r="EC175" s="204"/>
      <c r="ED175" s="205"/>
      <c r="EE175" s="206"/>
      <c r="EF175" s="201"/>
      <c r="EG175" s="201"/>
      <c r="EH175" s="202"/>
      <c r="EI175" s="202"/>
      <c r="EJ175" s="203"/>
      <c r="EK175" s="204"/>
      <c r="EL175" s="205"/>
      <c r="EM175" s="206"/>
      <c r="EN175" s="201"/>
      <c r="EO175" s="201"/>
      <c r="EP175" s="202"/>
      <c r="EQ175" s="202"/>
      <c r="ER175" s="203"/>
      <c r="ES175" s="204"/>
      <c r="ET175" s="205"/>
      <c r="EU175" s="206"/>
      <c r="EV175" s="201"/>
      <c r="EW175" s="201"/>
      <c r="EX175" s="202"/>
      <c r="EY175" s="202"/>
      <c r="EZ175" s="203"/>
      <c r="FA175" s="204"/>
      <c r="FB175" s="205"/>
      <c r="FC175" s="206"/>
      <c r="FD175" s="201"/>
      <c r="FE175" s="201"/>
      <c r="FF175" s="202"/>
      <c r="FG175" s="202"/>
      <c r="FH175" s="203"/>
      <c r="FI175" s="204"/>
      <c r="FJ175" s="205"/>
      <c r="FK175" s="206"/>
      <c r="FL175" s="201"/>
      <c r="FM175" s="201"/>
      <c r="FN175" s="202"/>
      <c r="FO175" s="202"/>
      <c r="FP175" s="203"/>
      <c r="FQ175" s="204"/>
      <c r="FR175" s="205"/>
      <c r="FS175" s="206"/>
      <c r="FT175" s="201"/>
      <c r="FU175" s="201"/>
      <c r="FV175" s="202"/>
      <c r="FW175" s="202"/>
      <c r="FX175" s="203"/>
      <c r="FY175" s="204"/>
      <c r="FZ175" s="205"/>
      <c r="GA175" s="206"/>
      <c r="GB175" s="201"/>
      <c r="GC175" s="201"/>
      <c r="GD175" s="202"/>
      <c r="GE175" s="202"/>
      <c r="GF175" s="203"/>
      <c r="GG175" s="204"/>
      <c r="GH175" s="205"/>
      <c r="GI175" s="206"/>
      <c r="GJ175" s="201"/>
      <c r="GK175" s="201"/>
      <c r="GL175" s="202"/>
      <c r="GM175" s="202"/>
      <c r="GN175" s="203"/>
      <c r="GO175" s="204"/>
      <c r="GP175" s="205"/>
      <c r="GQ175" s="206"/>
      <c r="GR175" s="201"/>
      <c r="GS175" s="201"/>
      <c r="GT175" s="202"/>
      <c r="GU175" s="202"/>
      <c r="GV175" s="203"/>
      <c r="GW175" s="204"/>
      <c r="GX175" s="205"/>
      <c r="GY175" s="206"/>
      <c r="GZ175" s="201"/>
      <c r="HA175" s="201"/>
      <c r="HB175" s="202"/>
      <c r="HC175" s="202"/>
      <c r="HD175" s="203"/>
      <c r="HE175" s="204"/>
      <c r="HF175" s="205"/>
      <c r="HG175" s="206"/>
      <c r="HH175" s="201"/>
      <c r="HI175" s="201"/>
      <c r="HJ175" s="202"/>
      <c r="HK175" s="202"/>
      <c r="HL175" s="203"/>
      <c r="HM175" s="204"/>
      <c r="HN175" s="205"/>
      <c r="HO175" s="206"/>
      <c r="HP175" s="201"/>
      <c r="HQ175" s="201"/>
      <c r="HR175" s="202"/>
      <c r="HS175" s="202"/>
      <c r="HT175" s="203"/>
      <c r="HU175" s="204"/>
      <c r="HV175" s="205"/>
      <c r="HW175" s="206"/>
      <c r="HX175" s="201"/>
      <c r="HY175" s="201"/>
      <c r="HZ175" s="202"/>
      <c r="IA175" s="202"/>
      <c r="IB175" s="203"/>
      <c r="IC175" s="204"/>
      <c r="ID175" s="205"/>
      <c r="IE175" s="206"/>
      <c r="IF175" s="201"/>
      <c r="IG175" s="201"/>
      <c r="IH175" s="202"/>
      <c r="II175" s="202"/>
      <c r="IJ175" s="203"/>
      <c r="IK175" s="204"/>
      <c r="IL175" s="205"/>
      <c r="IM175" s="206"/>
      <c r="IN175" s="201"/>
      <c r="IO175" s="201"/>
      <c r="IP175" s="202"/>
      <c r="IQ175" s="202"/>
      <c r="IR175" s="203"/>
      <c r="IS175" s="204"/>
      <c r="IT175" s="205"/>
      <c r="IU175" s="206"/>
    </row>
    <row r="176" spans="1:255" s="8" customFormat="1" ht="20.25" customHeight="1">
      <c r="A176" s="80" t="s">
        <v>69</v>
      </c>
      <c r="B176" s="80" t="s">
        <v>406</v>
      </c>
      <c r="C176" s="22" t="s">
        <v>46</v>
      </c>
      <c r="D176" s="19" t="s">
        <v>41</v>
      </c>
      <c r="E176" s="19">
        <v>72</v>
      </c>
      <c r="F176" s="343">
        <v>5.02</v>
      </c>
      <c r="G176" s="21">
        <v>20</v>
      </c>
      <c r="H176" s="343">
        <f t="shared" si="10"/>
        <v>6.023999999999999</v>
      </c>
      <c r="I176" s="201"/>
      <c r="J176" s="202"/>
      <c r="K176" s="202"/>
      <c r="L176" s="203"/>
      <c r="M176" s="204"/>
      <c r="N176" s="205"/>
      <c r="O176" s="206"/>
      <c r="P176" s="201"/>
      <c r="Q176" s="201"/>
      <c r="R176" s="202"/>
      <c r="S176" s="202"/>
      <c r="T176" s="203"/>
      <c r="U176" s="204"/>
      <c r="V176" s="205"/>
      <c r="W176" s="206"/>
      <c r="X176" s="201"/>
      <c r="Y176" s="201"/>
      <c r="Z176" s="202"/>
      <c r="AA176" s="202"/>
      <c r="AB176" s="203"/>
      <c r="AC176" s="204"/>
      <c r="AD176" s="205"/>
      <c r="AE176" s="206"/>
      <c r="AF176" s="201"/>
      <c r="AG176" s="201"/>
      <c r="AH176" s="202"/>
      <c r="AI176" s="202"/>
      <c r="AJ176" s="203"/>
      <c r="AK176" s="204"/>
      <c r="AL176" s="205"/>
      <c r="AM176" s="206"/>
      <c r="AN176" s="201"/>
      <c r="AO176" s="201"/>
      <c r="AP176" s="202"/>
      <c r="AQ176" s="202"/>
      <c r="AR176" s="203"/>
      <c r="AS176" s="204"/>
      <c r="AT176" s="205"/>
      <c r="AU176" s="206"/>
      <c r="AV176" s="201"/>
      <c r="AW176" s="201"/>
      <c r="AX176" s="202"/>
      <c r="AY176" s="202"/>
      <c r="AZ176" s="203"/>
      <c r="BA176" s="204"/>
      <c r="BB176" s="205"/>
      <c r="BC176" s="206"/>
      <c r="BD176" s="201"/>
      <c r="BE176" s="201"/>
      <c r="BF176" s="202"/>
      <c r="BG176" s="202"/>
      <c r="BH176" s="203"/>
      <c r="BI176" s="204"/>
      <c r="BJ176" s="205"/>
      <c r="BK176" s="206"/>
      <c r="BL176" s="201"/>
      <c r="BM176" s="201"/>
      <c r="BN176" s="202"/>
      <c r="BO176" s="202"/>
      <c r="BP176" s="203"/>
      <c r="BQ176" s="204"/>
      <c r="BR176" s="205"/>
      <c r="BS176" s="206"/>
      <c r="BT176" s="201"/>
      <c r="BU176" s="201"/>
      <c r="BV176" s="202"/>
      <c r="BW176" s="202"/>
      <c r="BX176" s="203"/>
      <c r="BY176" s="204"/>
      <c r="BZ176" s="205"/>
      <c r="CA176" s="206"/>
      <c r="CB176" s="201"/>
      <c r="CC176" s="201"/>
      <c r="CD176" s="202"/>
      <c r="CE176" s="202"/>
      <c r="CF176" s="203"/>
      <c r="CG176" s="204"/>
      <c r="CH176" s="205"/>
      <c r="CI176" s="206"/>
      <c r="CJ176" s="201"/>
      <c r="CK176" s="201"/>
      <c r="CL176" s="202"/>
      <c r="CM176" s="202"/>
      <c r="CN176" s="203"/>
      <c r="CO176" s="204"/>
      <c r="CP176" s="205"/>
      <c r="CQ176" s="206"/>
      <c r="CR176" s="201"/>
      <c r="CS176" s="201"/>
      <c r="CT176" s="202"/>
      <c r="CU176" s="202"/>
      <c r="CV176" s="203"/>
      <c r="CW176" s="204"/>
      <c r="CX176" s="205"/>
      <c r="CY176" s="206"/>
      <c r="CZ176" s="201"/>
      <c r="DA176" s="201"/>
      <c r="DB176" s="202"/>
      <c r="DC176" s="202"/>
      <c r="DD176" s="203"/>
      <c r="DE176" s="204"/>
      <c r="DF176" s="205"/>
      <c r="DG176" s="206"/>
      <c r="DH176" s="201"/>
      <c r="DI176" s="201"/>
      <c r="DJ176" s="202"/>
      <c r="DK176" s="202"/>
      <c r="DL176" s="203"/>
      <c r="DM176" s="204"/>
      <c r="DN176" s="205"/>
      <c r="DO176" s="206"/>
      <c r="DP176" s="201"/>
      <c r="DQ176" s="201"/>
      <c r="DR176" s="202"/>
      <c r="DS176" s="202"/>
      <c r="DT176" s="203"/>
      <c r="DU176" s="204"/>
      <c r="DV176" s="205"/>
      <c r="DW176" s="206"/>
      <c r="DX176" s="201"/>
      <c r="DY176" s="201"/>
      <c r="DZ176" s="202"/>
      <c r="EA176" s="202"/>
      <c r="EB176" s="203"/>
      <c r="EC176" s="204"/>
      <c r="ED176" s="205"/>
      <c r="EE176" s="206"/>
      <c r="EF176" s="201"/>
      <c r="EG176" s="201"/>
      <c r="EH176" s="202"/>
      <c r="EI176" s="202"/>
      <c r="EJ176" s="203"/>
      <c r="EK176" s="204"/>
      <c r="EL176" s="205"/>
      <c r="EM176" s="206"/>
      <c r="EN176" s="201"/>
      <c r="EO176" s="201"/>
      <c r="EP176" s="202"/>
      <c r="EQ176" s="202"/>
      <c r="ER176" s="203"/>
      <c r="ES176" s="204"/>
      <c r="ET176" s="205"/>
      <c r="EU176" s="206"/>
      <c r="EV176" s="201"/>
      <c r="EW176" s="201"/>
      <c r="EX176" s="202"/>
      <c r="EY176" s="202"/>
      <c r="EZ176" s="203"/>
      <c r="FA176" s="204"/>
      <c r="FB176" s="205"/>
      <c r="FC176" s="206"/>
      <c r="FD176" s="201"/>
      <c r="FE176" s="201"/>
      <c r="FF176" s="202"/>
      <c r="FG176" s="202"/>
      <c r="FH176" s="203"/>
      <c r="FI176" s="204"/>
      <c r="FJ176" s="205"/>
      <c r="FK176" s="206"/>
      <c r="FL176" s="201"/>
      <c r="FM176" s="201"/>
      <c r="FN176" s="202"/>
      <c r="FO176" s="202"/>
      <c r="FP176" s="203"/>
      <c r="FQ176" s="204"/>
      <c r="FR176" s="205"/>
      <c r="FS176" s="206"/>
      <c r="FT176" s="201"/>
      <c r="FU176" s="201"/>
      <c r="FV176" s="202"/>
      <c r="FW176" s="202"/>
      <c r="FX176" s="203"/>
      <c r="FY176" s="204"/>
      <c r="FZ176" s="205"/>
      <c r="GA176" s="206"/>
      <c r="GB176" s="201"/>
      <c r="GC176" s="201"/>
      <c r="GD176" s="202"/>
      <c r="GE176" s="202"/>
      <c r="GF176" s="203"/>
      <c r="GG176" s="204"/>
      <c r="GH176" s="205"/>
      <c r="GI176" s="206"/>
      <c r="GJ176" s="201"/>
      <c r="GK176" s="201"/>
      <c r="GL176" s="202"/>
      <c r="GM176" s="202"/>
      <c r="GN176" s="203"/>
      <c r="GO176" s="204"/>
      <c r="GP176" s="205"/>
      <c r="GQ176" s="206"/>
      <c r="GR176" s="201"/>
      <c r="GS176" s="201"/>
      <c r="GT176" s="202"/>
      <c r="GU176" s="202"/>
      <c r="GV176" s="203"/>
      <c r="GW176" s="204"/>
      <c r="GX176" s="205"/>
      <c r="GY176" s="206"/>
      <c r="GZ176" s="201"/>
      <c r="HA176" s="201"/>
      <c r="HB176" s="202"/>
      <c r="HC176" s="202"/>
      <c r="HD176" s="203"/>
      <c r="HE176" s="204"/>
      <c r="HF176" s="205"/>
      <c r="HG176" s="206"/>
      <c r="HH176" s="201"/>
      <c r="HI176" s="201"/>
      <c r="HJ176" s="202"/>
      <c r="HK176" s="202"/>
      <c r="HL176" s="203"/>
      <c r="HM176" s="204"/>
      <c r="HN176" s="205"/>
      <c r="HO176" s="206"/>
      <c r="HP176" s="201"/>
      <c r="HQ176" s="201"/>
      <c r="HR176" s="202"/>
      <c r="HS176" s="202"/>
      <c r="HT176" s="203"/>
      <c r="HU176" s="204"/>
      <c r="HV176" s="205"/>
      <c r="HW176" s="206"/>
      <c r="HX176" s="201"/>
      <c r="HY176" s="201"/>
      <c r="HZ176" s="202"/>
      <c r="IA176" s="202"/>
      <c r="IB176" s="203"/>
      <c r="IC176" s="204"/>
      <c r="ID176" s="205"/>
      <c r="IE176" s="206"/>
      <c r="IF176" s="201"/>
      <c r="IG176" s="201"/>
      <c r="IH176" s="202"/>
      <c r="II176" s="202"/>
      <c r="IJ176" s="203"/>
      <c r="IK176" s="204"/>
      <c r="IL176" s="205"/>
      <c r="IM176" s="206"/>
      <c r="IN176" s="201"/>
      <c r="IO176" s="201"/>
      <c r="IP176" s="202"/>
      <c r="IQ176" s="202"/>
      <c r="IR176" s="203"/>
      <c r="IS176" s="204"/>
      <c r="IT176" s="205"/>
      <c r="IU176" s="206"/>
    </row>
    <row r="177" spans="1:255" s="8" customFormat="1" ht="20.25" customHeight="1">
      <c r="A177" s="80" t="s">
        <v>68</v>
      </c>
      <c r="B177" s="80" t="s">
        <v>406</v>
      </c>
      <c r="C177" s="22" t="s">
        <v>46</v>
      </c>
      <c r="D177" s="19" t="s">
        <v>41</v>
      </c>
      <c r="E177" s="19">
        <v>72</v>
      </c>
      <c r="F177" s="343">
        <v>5.02</v>
      </c>
      <c r="G177" s="21">
        <v>20</v>
      </c>
      <c r="H177" s="343">
        <f t="shared" si="10"/>
        <v>6.023999999999999</v>
      </c>
      <c r="I177" s="201"/>
      <c r="J177" s="202"/>
      <c r="K177" s="202"/>
      <c r="L177" s="203"/>
      <c r="M177" s="204"/>
      <c r="N177" s="205"/>
      <c r="O177" s="206"/>
      <c r="P177" s="201"/>
      <c r="Q177" s="201"/>
      <c r="R177" s="202"/>
      <c r="S177" s="202"/>
      <c r="T177" s="203"/>
      <c r="U177" s="204"/>
      <c r="V177" s="205"/>
      <c r="W177" s="206"/>
      <c r="X177" s="201"/>
      <c r="Y177" s="201"/>
      <c r="Z177" s="202"/>
      <c r="AA177" s="202"/>
      <c r="AB177" s="203"/>
      <c r="AC177" s="204"/>
      <c r="AD177" s="205"/>
      <c r="AE177" s="206"/>
      <c r="AF177" s="201"/>
      <c r="AG177" s="201"/>
      <c r="AH177" s="202"/>
      <c r="AI177" s="202"/>
      <c r="AJ177" s="203"/>
      <c r="AK177" s="204"/>
      <c r="AL177" s="205"/>
      <c r="AM177" s="206"/>
      <c r="AN177" s="201"/>
      <c r="AO177" s="201"/>
      <c r="AP177" s="202"/>
      <c r="AQ177" s="202"/>
      <c r="AR177" s="203"/>
      <c r="AS177" s="204"/>
      <c r="AT177" s="205"/>
      <c r="AU177" s="206"/>
      <c r="AV177" s="201"/>
      <c r="AW177" s="201"/>
      <c r="AX177" s="202"/>
      <c r="AY177" s="202"/>
      <c r="AZ177" s="203"/>
      <c r="BA177" s="204"/>
      <c r="BB177" s="205"/>
      <c r="BC177" s="206"/>
      <c r="BD177" s="201"/>
      <c r="BE177" s="201"/>
      <c r="BF177" s="202"/>
      <c r="BG177" s="202"/>
      <c r="BH177" s="203"/>
      <c r="BI177" s="204"/>
      <c r="BJ177" s="205"/>
      <c r="BK177" s="206"/>
      <c r="BL177" s="201"/>
      <c r="BM177" s="201"/>
      <c r="BN177" s="202"/>
      <c r="BO177" s="202"/>
      <c r="BP177" s="203"/>
      <c r="BQ177" s="204"/>
      <c r="BR177" s="205"/>
      <c r="BS177" s="206"/>
      <c r="BT177" s="201"/>
      <c r="BU177" s="201"/>
      <c r="BV177" s="202"/>
      <c r="BW177" s="202"/>
      <c r="BX177" s="203"/>
      <c r="BY177" s="204"/>
      <c r="BZ177" s="205"/>
      <c r="CA177" s="206"/>
      <c r="CB177" s="201"/>
      <c r="CC177" s="201"/>
      <c r="CD177" s="202"/>
      <c r="CE177" s="202"/>
      <c r="CF177" s="203"/>
      <c r="CG177" s="204"/>
      <c r="CH177" s="205"/>
      <c r="CI177" s="206"/>
      <c r="CJ177" s="201"/>
      <c r="CK177" s="201"/>
      <c r="CL177" s="202"/>
      <c r="CM177" s="202"/>
      <c r="CN177" s="203"/>
      <c r="CO177" s="204"/>
      <c r="CP177" s="205"/>
      <c r="CQ177" s="206"/>
      <c r="CR177" s="201"/>
      <c r="CS177" s="201"/>
      <c r="CT177" s="202"/>
      <c r="CU177" s="202"/>
      <c r="CV177" s="203"/>
      <c r="CW177" s="204"/>
      <c r="CX177" s="205"/>
      <c r="CY177" s="206"/>
      <c r="CZ177" s="201"/>
      <c r="DA177" s="201"/>
      <c r="DB177" s="202"/>
      <c r="DC177" s="202"/>
      <c r="DD177" s="203"/>
      <c r="DE177" s="204"/>
      <c r="DF177" s="205"/>
      <c r="DG177" s="206"/>
      <c r="DH177" s="201"/>
      <c r="DI177" s="201"/>
      <c r="DJ177" s="202"/>
      <c r="DK177" s="202"/>
      <c r="DL177" s="203"/>
      <c r="DM177" s="204"/>
      <c r="DN177" s="205"/>
      <c r="DO177" s="206"/>
      <c r="DP177" s="201"/>
      <c r="DQ177" s="201"/>
      <c r="DR177" s="202"/>
      <c r="DS177" s="202"/>
      <c r="DT177" s="203"/>
      <c r="DU177" s="204"/>
      <c r="DV177" s="205"/>
      <c r="DW177" s="206"/>
      <c r="DX177" s="201"/>
      <c r="DY177" s="201"/>
      <c r="DZ177" s="202"/>
      <c r="EA177" s="202"/>
      <c r="EB177" s="203"/>
      <c r="EC177" s="204"/>
      <c r="ED177" s="205"/>
      <c r="EE177" s="206"/>
      <c r="EF177" s="201"/>
      <c r="EG177" s="201"/>
      <c r="EH177" s="202"/>
      <c r="EI177" s="202"/>
      <c r="EJ177" s="203"/>
      <c r="EK177" s="204"/>
      <c r="EL177" s="205"/>
      <c r="EM177" s="206"/>
      <c r="EN177" s="201"/>
      <c r="EO177" s="201"/>
      <c r="EP177" s="202"/>
      <c r="EQ177" s="202"/>
      <c r="ER177" s="203"/>
      <c r="ES177" s="204"/>
      <c r="ET177" s="205"/>
      <c r="EU177" s="206"/>
      <c r="EV177" s="201"/>
      <c r="EW177" s="201"/>
      <c r="EX177" s="202"/>
      <c r="EY177" s="202"/>
      <c r="EZ177" s="203"/>
      <c r="FA177" s="204"/>
      <c r="FB177" s="205"/>
      <c r="FC177" s="206"/>
      <c r="FD177" s="201"/>
      <c r="FE177" s="201"/>
      <c r="FF177" s="202"/>
      <c r="FG177" s="202"/>
      <c r="FH177" s="203"/>
      <c r="FI177" s="204"/>
      <c r="FJ177" s="205"/>
      <c r="FK177" s="206"/>
      <c r="FL177" s="201"/>
      <c r="FM177" s="201"/>
      <c r="FN177" s="202"/>
      <c r="FO177" s="202"/>
      <c r="FP177" s="203"/>
      <c r="FQ177" s="204"/>
      <c r="FR177" s="205"/>
      <c r="FS177" s="206"/>
      <c r="FT177" s="201"/>
      <c r="FU177" s="201"/>
      <c r="FV177" s="202"/>
      <c r="FW177" s="202"/>
      <c r="FX177" s="203"/>
      <c r="FY177" s="204"/>
      <c r="FZ177" s="205"/>
      <c r="GA177" s="206"/>
      <c r="GB177" s="201"/>
      <c r="GC177" s="201"/>
      <c r="GD177" s="202"/>
      <c r="GE177" s="202"/>
      <c r="GF177" s="203"/>
      <c r="GG177" s="204"/>
      <c r="GH177" s="205"/>
      <c r="GI177" s="206"/>
      <c r="GJ177" s="201"/>
      <c r="GK177" s="201"/>
      <c r="GL177" s="202"/>
      <c r="GM177" s="202"/>
      <c r="GN177" s="203"/>
      <c r="GO177" s="204"/>
      <c r="GP177" s="205"/>
      <c r="GQ177" s="206"/>
      <c r="GR177" s="201"/>
      <c r="GS177" s="201"/>
      <c r="GT177" s="202"/>
      <c r="GU177" s="202"/>
      <c r="GV177" s="203"/>
      <c r="GW177" s="204"/>
      <c r="GX177" s="205"/>
      <c r="GY177" s="206"/>
      <c r="GZ177" s="201"/>
      <c r="HA177" s="201"/>
      <c r="HB177" s="202"/>
      <c r="HC177" s="202"/>
      <c r="HD177" s="203"/>
      <c r="HE177" s="204"/>
      <c r="HF177" s="205"/>
      <c r="HG177" s="206"/>
      <c r="HH177" s="201"/>
      <c r="HI177" s="201"/>
      <c r="HJ177" s="202"/>
      <c r="HK177" s="202"/>
      <c r="HL177" s="203"/>
      <c r="HM177" s="204"/>
      <c r="HN177" s="205"/>
      <c r="HO177" s="206"/>
      <c r="HP177" s="201"/>
      <c r="HQ177" s="201"/>
      <c r="HR177" s="202"/>
      <c r="HS177" s="202"/>
      <c r="HT177" s="203"/>
      <c r="HU177" s="204"/>
      <c r="HV177" s="205"/>
      <c r="HW177" s="206"/>
      <c r="HX177" s="201"/>
      <c r="HY177" s="201"/>
      <c r="HZ177" s="202"/>
      <c r="IA177" s="202"/>
      <c r="IB177" s="203"/>
      <c r="IC177" s="204"/>
      <c r="ID177" s="205"/>
      <c r="IE177" s="206"/>
      <c r="IF177" s="201"/>
      <c r="IG177" s="201"/>
      <c r="IH177" s="202"/>
      <c r="II177" s="202"/>
      <c r="IJ177" s="203"/>
      <c r="IK177" s="204"/>
      <c r="IL177" s="205"/>
      <c r="IM177" s="206"/>
      <c r="IN177" s="201"/>
      <c r="IO177" s="201"/>
      <c r="IP177" s="202"/>
      <c r="IQ177" s="202"/>
      <c r="IR177" s="203"/>
      <c r="IS177" s="204"/>
      <c r="IT177" s="205"/>
      <c r="IU177" s="206"/>
    </row>
    <row r="178" spans="1:255" s="8" customFormat="1" ht="20.25" customHeight="1" hidden="1">
      <c r="A178" s="292" t="s">
        <v>839</v>
      </c>
      <c r="B178" s="414" t="s">
        <v>406</v>
      </c>
      <c r="C178" s="412" t="s">
        <v>46</v>
      </c>
      <c r="D178" s="213" t="s">
        <v>41</v>
      </c>
      <c r="E178" s="213">
        <v>72</v>
      </c>
      <c r="F178" s="371">
        <v>5.02</v>
      </c>
      <c r="G178" s="214">
        <v>20</v>
      </c>
      <c r="H178" s="365">
        <f t="shared" si="10"/>
        <v>6.023999999999999</v>
      </c>
      <c r="I178" s="201"/>
      <c r="J178" s="202"/>
      <c r="K178" s="202"/>
      <c r="L178" s="203"/>
      <c r="M178" s="204"/>
      <c r="N178" s="205"/>
      <c r="O178" s="206"/>
      <c r="P178" s="201"/>
      <c r="Q178" s="201"/>
      <c r="R178" s="202"/>
      <c r="S178" s="202"/>
      <c r="T178" s="203"/>
      <c r="U178" s="204"/>
      <c r="V178" s="205"/>
      <c r="W178" s="206"/>
      <c r="X178" s="201"/>
      <c r="Y178" s="201"/>
      <c r="Z178" s="202"/>
      <c r="AA178" s="202"/>
      <c r="AB178" s="203"/>
      <c r="AC178" s="204"/>
      <c r="AD178" s="205"/>
      <c r="AE178" s="206"/>
      <c r="AF178" s="201"/>
      <c r="AG178" s="201"/>
      <c r="AH178" s="202"/>
      <c r="AI178" s="202"/>
      <c r="AJ178" s="203"/>
      <c r="AK178" s="204"/>
      <c r="AL178" s="205"/>
      <c r="AM178" s="206"/>
      <c r="AN178" s="201"/>
      <c r="AO178" s="201"/>
      <c r="AP178" s="202"/>
      <c r="AQ178" s="202"/>
      <c r="AR178" s="203"/>
      <c r="AS178" s="204"/>
      <c r="AT178" s="205"/>
      <c r="AU178" s="206"/>
      <c r="AV178" s="201"/>
      <c r="AW178" s="201"/>
      <c r="AX178" s="202"/>
      <c r="AY178" s="202"/>
      <c r="AZ178" s="203"/>
      <c r="BA178" s="204"/>
      <c r="BB178" s="205"/>
      <c r="BC178" s="206"/>
      <c r="BD178" s="201"/>
      <c r="BE178" s="201"/>
      <c r="BF178" s="202"/>
      <c r="BG178" s="202"/>
      <c r="BH178" s="203"/>
      <c r="BI178" s="204"/>
      <c r="BJ178" s="205"/>
      <c r="BK178" s="206"/>
      <c r="BL178" s="201"/>
      <c r="BM178" s="201"/>
      <c r="BN178" s="202"/>
      <c r="BO178" s="202"/>
      <c r="BP178" s="203"/>
      <c r="BQ178" s="204"/>
      <c r="BR178" s="205"/>
      <c r="BS178" s="206"/>
      <c r="BT178" s="201"/>
      <c r="BU178" s="201"/>
      <c r="BV178" s="202"/>
      <c r="BW178" s="202"/>
      <c r="BX178" s="203"/>
      <c r="BY178" s="204"/>
      <c r="BZ178" s="205"/>
      <c r="CA178" s="206"/>
      <c r="CB178" s="201"/>
      <c r="CC178" s="201"/>
      <c r="CD178" s="202"/>
      <c r="CE178" s="202"/>
      <c r="CF178" s="203"/>
      <c r="CG178" s="204"/>
      <c r="CH178" s="205"/>
      <c r="CI178" s="206"/>
      <c r="CJ178" s="201"/>
      <c r="CK178" s="201"/>
      <c r="CL178" s="202"/>
      <c r="CM178" s="202"/>
      <c r="CN178" s="203"/>
      <c r="CO178" s="204"/>
      <c r="CP178" s="205"/>
      <c r="CQ178" s="206"/>
      <c r="CR178" s="201"/>
      <c r="CS178" s="201"/>
      <c r="CT178" s="202"/>
      <c r="CU178" s="202"/>
      <c r="CV178" s="203"/>
      <c r="CW178" s="204"/>
      <c r="CX178" s="205"/>
      <c r="CY178" s="206"/>
      <c r="CZ178" s="201"/>
      <c r="DA178" s="201"/>
      <c r="DB178" s="202"/>
      <c r="DC178" s="202"/>
      <c r="DD178" s="203"/>
      <c r="DE178" s="204"/>
      <c r="DF178" s="205"/>
      <c r="DG178" s="206"/>
      <c r="DH178" s="201"/>
      <c r="DI178" s="201"/>
      <c r="DJ178" s="202"/>
      <c r="DK178" s="202"/>
      <c r="DL178" s="203"/>
      <c r="DM178" s="204"/>
      <c r="DN178" s="205"/>
      <c r="DO178" s="206"/>
      <c r="DP178" s="201"/>
      <c r="DQ178" s="201"/>
      <c r="DR178" s="202"/>
      <c r="DS178" s="202"/>
      <c r="DT178" s="203"/>
      <c r="DU178" s="204"/>
      <c r="DV178" s="205"/>
      <c r="DW178" s="206"/>
      <c r="DX178" s="201"/>
      <c r="DY178" s="201"/>
      <c r="DZ178" s="202"/>
      <c r="EA178" s="202"/>
      <c r="EB178" s="203"/>
      <c r="EC178" s="204"/>
      <c r="ED178" s="205"/>
      <c r="EE178" s="206"/>
      <c r="EF178" s="201"/>
      <c r="EG178" s="201"/>
      <c r="EH178" s="202"/>
      <c r="EI178" s="202"/>
      <c r="EJ178" s="203"/>
      <c r="EK178" s="204"/>
      <c r="EL178" s="205"/>
      <c r="EM178" s="206"/>
      <c r="EN178" s="201"/>
      <c r="EO178" s="201"/>
      <c r="EP178" s="202"/>
      <c r="EQ178" s="202"/>
      <c r="ER178" s="203"/>
      <c r="ES178" s="204"/>
      <c r="ET178" s="205"/>
      <c r="EU178" s="206"/>
      <c r="EV178" s="201"/>
      <c r="EW178" s="201"/>
      <c r="EX178" s="202"/>
      <c r="EY178" s="202"/>
      <c r="EZ178" s="203"/>
      <c r="FA178" s="204"/>
      <c r="FB178" s="205"/>
      <c r="FC178" s="206"/>
      <c r="FD178" s="201"/>
      <c r="FE178" s="201"/>
      <c r="FF178" s="202"/>
      <c r="FG178" s="202"/>
      <c r="FH178" s="203"/>
      <c r="FI178" s="204"/>
      <c r="FJ178" s="205"/>
      <c r="FK178" s="206"/>
      <c r="FL178" s="201"/>
      <c r="FM178" s="201"/>
      <c r="FN178" s="202"/>
      <c r="FO178" s="202"/>
      <c r="FP178" s="203"/>
      <c r="FQ178" s="204"/>
      <c r="FR178" s="205"/>
      <c r="FS178" s="206"/>
      <c r="FT178" s="201"/>
      <c r="FU178" s="201"/>
      <c r="FV178" s="202"/>
      <c r="FW178" s="202"/>
      <c r="FX178" s="203"/>
      <c r="FY178" s="204"/>
      <c r="FZ178" s="205"/>
      <c r="GA178" s="206"/>
      <c r="GB178" s="201"/>
      <c r="GC178" s="201"/>
      <c r="GD178" s="202"/>
      <c r="GE178" s="202"/>
      <c r="GF178" s="203"/>
      <c r="GG178" s="204"/>
      <c r="GH178" s="205"/>
      <c r="GI178" s="206"/>
      <c r="GJ178" s="201"/>
      <c r="GK178" s="201"/>
      <c r="GL178" s="202"/>
      <c r="GM178" s="202"/>
      <c r="GN178" s="203"/>
      <c r="GO178" s="204"/>
      <c r="GP178" s="205"/>
      <c r="GQ178" s="206"/>
      <c r="GR178" s="201"/>
      <c r="GS178" s="201"/>
      <c r="GT178" s="202"/>
      <c r="GU178" s="202"/>
      <c r="GV178" s="203"/>
      <c r="GW178" s="204"/>
      <c r="GX178" s="205"/>
      <c r="GY178" s="206"/>
      <c r="GZ178" s="201"/>
      <c r="HA178" s="201"/>
      <c r="HB178" s="202"/>
      <c r="HC178" s="202"/>
      <c r="HD178" s="203"/>
      <c r="HE178" s="204"/>
      <c r="HF178" s="205"/>
      <c r="HG178" s="206"/>
      <c r="HH178" s="201"/>
      <c r="HI178" s="201"/>
      <c r="HJ178" s="202"/>
      <c r="HK178" s="202"/>
      <c r="HL178" s="203"/>
      <c r="HM178" s="204"/>
      <c r="HN178" s="205"/>
      <c r="HO178" s="206"/>
      <c r="HP178" s="201"/>
      <c r="HQ178" s="201"/>
      <c r="HR178" s="202"/>
      <c r="HS178" s="202"/>
      <c r="HT178" s="203"/>
      <c r="HU178" s="204"/>
      <c r="HV178" s="205"/>
      <c r="HW178" s="206"/>
      <c r="HX178" s="201"/>
      <c r="HY178" s="201"/>
      <c r="HZ178" s="202"/>
      <c r="IA178" s="202"/>
      <c r="IB178" s="203"/>
      <c r="IC178" s="204"/>
      <c r="ID178" s="205"/>
      <c r="IE178" s="206"/>
      <c r="IF178" s="201"/>
      <c r="IG178" s="201"/>
      <c r="IH178" s="202"/>
      <c r="II178" s="202"/>
      <c r="IJ178" s="203"/>
      <c r="IK178" s="204"/>
      <c r="IL178" s="205"/>
      <c r="IM178" s="206"/>
      <c r="IN178" s="201"/>
      <c r="IO178" s="201"/>
      <c r="IP178" s="202"/>
      <c r="IQ178" s="202"/>
      <c r="IR178" s="203"/>
      <c r="IS178" s="204"/>
      <c r="IT178" s="205"/>
      <c r="IU178" s="206"/>
    </row>
    <row r="179" spans="1:255" s="532" customFormat="1" ht="20.25" customHeight="1" hidden="1">
      <c r="A179" s="530" t="s">
        <v>838</v>
      </c>
      <c r="B179" s="530" t="s">
        <v>406</v>
      </c>
      <c r="C179" s="531" t="s">
        <v>46</v>
      </c>
      <c r="D179" s="504" t="s">
        <v>41</v>
      </c>
      <c r="E179" s="504">
        <v>12</v>
      </c>
      <c r="F179" s="392">
        <v>11.08</v>
      </c>
      <c r="G179" s="505">
        <v>20</v>
      </c>
      <c r="H179" s="391">
        <f t="shared" si="10"/>
        <v>13.296</v>
      </c>
      <c r="I179" s="201"/>
      <c r="J179" s="202"/>
      <c r="K179" s="202"/>
      <c r="L179" s="203"/>
      <c r="M179" s="204"/>
      <c r="N179" s="205"/>
      <c r="O179" s="206"/>
      <c r="P179" s="201"/>
      <c r="Q179" s="201"/>
      <c r="R179" s="202"/>
      <c r="S179" s="202"/>
      <c r="T179" s="203"/>
      <c r="U179" s="204"/>
      <c r="V179" s="205"/>
      <c r="W179" s="206"/>
      <c r="X179" s="201"/>
      <c r="Y179" s="201"/>
      <c r="Z179" s="202"/>
      <c r="AA179" s="202"/>
      <c r="AB179" s="203"/>
      <c r="AC179" s="204"/>
      <c r="AD179" s="205"/>
      <c r="AE179" s="206"/>
      <c r="AF179" s="201"/>
      <c r="AG179" s="201"/>
      <c r="AH179" s="202"/>
      <c r="AI179" s="202"/>
      <c r="AJ179" s="203"/>
      <c r="AK179" s="204"/>
      <c r="AL179" s="205"/>
      <c r="AM179" s="206"/>
      <c r="AN179" s="201"/>
      <c r="AO179" s="201"/>
      <c r="AP179" s="202"/>
      <c r="AQ179" s="202"/>
      <c r="AR179" s="203"/>
      <c r="AS179" s="204"/>
      <c r="AT179" s="205"/>
      <c r="AU179" s="206"/>
      <c r="AV179" s="201"/>
      <c r="AW179" s="201"/>
      <c r="AX179" s="202"/>
      <c r="AY179" s="202"/>
      <c r="AZ179" s="203"/>
      <c r="BA179" s="204"/>
      <c r="BB179" s="205"/>
      <c r="BC179" s="206"/>
      <c r="BD179" s="201"/>
      <c r="BE179" s="201"/>
      <c r="BF179" s="202"/>
      <c r="BG179" s="202"/>
      <c r="BH179" s="203"/>
      <c r="BI179" s="204"/>
      <c r="BJ179" s="205"/>
      <c r="BK179" s="206"/>
      <c r="BL179" s="201"/>
      <c r="BM179" s="201"/>
      <c r="BN179" s="202"/>
      <c r="BO179" s="202"/>
      <c r="BP179" s="203"/>
      <c r="BQ179" s="204"/>
      <c r="BR179" s="205"/>
      <c r="BS179" s="206"/>
      <c r="BT179" s="201"/>
      <c r="BU179" s="201"/>
      <c r="BV179" s="202"/>
      <c r="BW179" s="202"/>
      <c r="BX179" s="203"/>
      <c r="BY179" s="204"/>
      <c r="BZ179" s="205"/>
      <c r="CA179" s="206"/>
      <c r="CB179" s="201"/>
      <c r="CC179" s="201"/>
      <c r="CD179" s="202"/>
      <c r="CE179" s="202"/>
      <c r="CF179" s="203"/>
      <c r="CG179" s="204"/>
      <c r="CH179" s="205"/>
      <c r="CI179" s="206"/>
      <c r="CJ179" s="201"/>
      <c r="CK179" s="201"/>
      <c r="CL179" s="202"/>
      <c r="CM179" s="202"/>
      <c r="CN179" s="203"/>
      <c r="CO179" s="204"/>
      <c r="CP179" s="205"/>
      <c r="CQ179" s="206"/>
      <c r="CR179" s="201"/>
      <c r="CS179" s="201"/>
      <c r="CT179" s="202"/>
      <c r="CU179" s="202"/>
      <c r="CV179" s="203"/>
      <c r="CW179" s="204"/>
      <c r="CX179" s="205"/>
      <c r="CY179" s="206"/>
      <c r="CZ179" s="201"/>
      <c r="DA179" s="201"/>
      <c r="DB179" s="202"/>
      <c r="DC179" s="202"/>
      <c r="DD179" s="203"/>
      <c r="DE179" s="204"/>
      <c r="DF179" s="205"/>
      <c r="DG179" s="206"/>
      <c r="DH179" s="201"/>
      <c r="DI179" s="201"/>
      <c r="DJ179" s="202"/>
      <c r="DK179" s="202"/>
      <c r="DL179" s="203"/>
      <c r="DM179" s="204"/>
      <c r="DN179" s="205"/>
      <c r="DO179" s="206"/>
      <c r="DP179" s="201"/>
      <c r="DQ179" s="201"/>
      <c r="DR179" s="202"/>
      <c r="DS179" s="202"/>
      <c r="DT179" s="203"/>
      <c r="DU179" s="204"/>
      <c r="DV179" s="205"/>
      <c r="DW179" s="206"/>
      <c r="DX179" s="201"/>
      <c r="DY179" s="201"/>
      <c r="DZ179" s="202"/>
      <c r="EA179" s="202"/>
      <c r="EB179" s="203"/>
      <c r="EC179" s="204"/>
      <c r="ED179" s="205"/>
      <c r="EE179" s="206"/>
      <c r="EF179" s="201"/>
      <c r="EG179" s="201"/>
      <c r="EH179" s="202"/>
      <c r="EI179" s="202"/>
      <c r="EJ179" s="203"/>
      <c r="EK179" s="204"/>
      <c r="EL179" s="205"/>
      <c r="EM179" s="206"/>
      <c r="EN179" s="201"/>
      <c r="EO179" s="201"/>
      <c r="EP179" s="202"/>
      <c r="EQ179" s="202"/>
      <c r="ER179" s="203"/>
      <c r="ES179" s="204"/>
      <c r="ET179" s="205"/>
      <c r="EU179" s="206"/>
      <c r="EV179" s="201"/>
      <c r="EW179" s="201"/>
      <c r="EX179" s="202"/>
      <c r="EY179" s="202"/>
      <c r="EZ179" s="203"/>
      <c r="FA179" s="204"/>
      <c r="FB179" s="205"/>
      <c r="FC179" s="206"/>
      <c r="FD179" s="201"/>
      <c r="FE179" s="201"/>
      <c r="FF179" s="202"/>
      <c r="FG179" s="202"/>
      <c r="FH179" s="203"/>
      <c r="FI179" s="204"/>
      <c r="FJ179" s="205"/>
      <c r="FK179" s="206"/>
      <c r="FL179" s="201"/>
      <c r="FM179" s="201"/>
      <c r="FN179" s="202"/>
      <c r="FO179" s="202"/>
      <c r="FP179" s="203"/>
      <c r="FQ179" s="204"/>
      <c r="FR179" s="205"/>
      <c r="FS179" s="206"/>
      <c r="FT179" s="201"/>
      <c r="FU179" s="201"/>
      <c r="FV179" s="202"/>
      <c r="FW179" s="202"/>
      <c r="FX179" s="203"/>
      <c r="FY179" s="204"/>
      <c r="FZ179" s="205"/>
      <c r="GA179" s="206"/>
      <c r="GB179" s="201"/>
      <c r="GC179" s="201"/>
      <c r="GD179" s="202"/>
      <c r="GE179" s="202"/>
      <c r="GF179" s="203"/>
      <c r="GG179" s="204"/>
      <c r="GH179" s="205"/>
      <c r="GI179" s="206"/>
      <c r="GJ179" s="201"/>
      <c r="GK179" s="201"/>
      <c r="GL179" s="202"/>
      <c r="GM179" s="202"/>
      <c r="GN179" s="203"/>
      <c r="GO179" s="204"/>
      <c r="GP179" s="205"/>
      <c r="GQ179" s="206"/>
      <c r="GR179" s="201"/>
      <c r="GS179" s="201"/>
      <c r="GT179" s="202"/>
      <c r="GU179" s="202"/>
      <c r="GV179" s="203"/>
      <c r="GW179" s="204"/>
      <c r="GX179" s="205"/>
      <c r="GY179" s="206"/>
      <c r="GZ179" s="201"/>
      <c r="HA179" s="201"/>
      <c r="HB179" s="202"/>
      <c r="HC179" s="202"/>
      <c r="HD179" s="203"/>
      <c r="HE179" s="204"/>
      <c r="HF179" s="205"/>
      <c r="HG179" s="206"/>
      <c r="HH179" s="201"/>
      <c r="HI179" s="201"/>
      <c r="HJ179" s="202"/>
      <c r="HK179" s="202"/>
      <c r="HL179" s="203"/>
      <c r="HM179" s="204"/>
      <c r="HN179" s="205"/>
      <c r="HO179" s="206"/>
      <c r="HP179" s="201"/>
      <c r="HQ179" s="201"/>
      <c r="HR179" s="202"/>
      <c r="HS179" s="202"/>
      <c r="HT179" s="203"/>
      <c r="HU179" s="204"/>
      <c r="HV179" s="205"/>
      <c r="HW179" s="206"/>
      <c r="HX179" s="201"/>
      <c r="HY179" s="201"/>
      <c r="HZ179" s="202"/>
      <c r="IA179" s="202"/>
      <c r="IB179" s="203"/>
      <c r="IC179" s="204"/>
      <c r="ID179" s="205"/>
      <c r="IE179" s="206"/>
      <c r="IF179" s="201"/>
      <c r="IG179" s="201"/>
      <c r="IH179" s="202"/>
      <c r="II179" s="202"/>
      <c r="IJ179" s="203"/>
      <c r="IK179" s="204"/>
      <c r="IL179" s="205"/>
      <c r="IM179" s="206"/>
      <c r="IN179" s="201"/>
      <c r="IO179" s="201"/>
      <c r="IP179" s="202"/>
      <c r="IQ179" s="202"/>
      <c r="IR179" s="203"/>
      <c r="IS179" s="204"/>
      <c r="IT179" s="205"/>
      <c r="IU179" s="206"/>
    </row>
    <row r="180" spans="1:255" s="8" customFormat="1" ht="20.25" customHeight="1">
      <c r="A180" s="80" t="s">
        <v>334</v>
      </c>
      <c r="B180" s="80" t="s">
        <v>459</v>
      </c>
      <c r="C180" s="22" t="s">
        <v>98</v>
      </c>
      <c r="D180" s="19" t="s">
        <v>44</v>
      </c>
      <c r="E180" s="19">
        <v>6</v>
      </c>
      <c r="F180" s="343">
        <f>'ОБЩИЙ ПРАЙС'!G783</f>
        <v>5.34</v>
      </c>
      <c r="G180" s="21">
        <v>20</v>
      </c>
      <c r="H180" s="343">
        <f t="shared" si="10"/>
        <v>6.4079999999999995</v>
      </c>
      <c r="I180" s="201"/>
      <c r="J180" s="202"/>
      <c r="K180" s="202"/>
      <c r="L180" s="203"/>
      <c r="M180" s="204"/>
      <c r="N180" s="205"/>
      <c r="O180" s="206"/>
      <c r="P180" s="201"/>
      <c r="Q180" s="201"/>
      <c r="R180" s="202"/>
      <c r="S180" s="202"/>
      <c r="T180" s="203"/>
      <c r="U180" s="204"/>
      <c r="V180" s="205"/>
      <c r="W180" s="206"/>
      <c r="X180" s="201"/>
      <c r="Y180" s="201"/>
      <c r="Z180" s="202"/>
      <c r="AA180" s="202"/>
      <c r="AB180" s="203"/>
      <c r="AC180" s="204"/>
      <c r="AD180" s="205"/>
      <c r="AE180" s="206"/>
      <c r="AF180" s="201"/>
      <c r="AG180" s="201"/>
      <c r="AH180" s="202"/>
      <c r="AI180" s="202"/>
      <c r="AJ180" s="203"/>
      <c r="AK180" s="204"/>
      <c r="AL180" s="205"/>
      <c r="AM180" s="206"/>
      <c r="AN180" s="201"/>
      <c r="AO180" s="201"/>
      <c r="AP180" s="202"/>
      <c r="AQ180" s="202"/>
      <c r="AR180" s="203"/>
      <c r="AS180" s="204"/>
      <c r="AT180" s="205"/>
      <c r="AU180" s="206"/>
      <c r="AV180" s="201"/>
      <c r="AW180" s="201"/>
      <c r="AX180" s="202"/>
      <c r="AY180" s="202"/>
      <c r="AZ180" s="203"/>
      <c r="BA180" s="204"/>
      <c r="BB180" s="205"/>
      <c r="BC180" s="206"/>
      <c r="BD180" s="201"/>
      <c r="BE180" s="201"/>
      <c r="BF180" s="202"/>
      <c r="BG180" s="202"/>
      <c r="BH180" s="203"/>
      <c r="BI180" s="204"/>
      <c r="BJ180" s="205"/>
      <c r="BK180" s="206"/>
      <c r="BL180" s="201"/>
      <c r="BM180" s="201"/>
      <c r="BN180" s="202"/>
      <c r="BO180" s="202"/>
      <c r="BP180" s="203"/>
      <c r="BQ180" s="204"/>
      <c r="BR180" s="205"/>
      <c r="BS180" s="206"/>
      <c r="BT180" s="201"/>
      <c r="BU180" s="201"/>
      <c r="BV180" s="202"/>
      <c r="BW180" s="202"/>
      <c r="BX180" s="203"/>
      <c r="BY180" s="204"/>
      <c r="BZ180" s="205"/>
      <c r="CA180" s="206"/>
      <c r="CB180" s="201"/>
      <c r="CC180" s="201"/>
      <c r="CD180" s="202"/>
      <c r="CE180" s="202"/>
      <c r="CF180" s="203"/>
      <c r="CG180" s="204"/>
      <c r="CH180" s="205"/>
      <c r="CI180" s="206"/>
      <c r="CJ180" s="201"/>
      <c r="CK180" s="201"/>
      <c r="CL180" s="202"/>
      <c r="CM180" s="202"/>
      <c r="CN180" s="203"/>
      <c r="CO180" s="204"/>
      <c r="CP180" s="205"/>
      <c r="CQ180" s="206"/>
      <c r="CR180" s="201"/>
      <c r="CS180" s="201"/>
      <c r="CT180" s="202"/>
      <c r="CU180" s="202"/>
      <c r="CV180" s="203"/>
      <c r="CW180" s="204"/>
      <c r="CX180" s="205"/>
      <c r="CY180" s="206"/>
      <c r="CZ180" s="201"/>
      <c r="DA180" s="201"/>
      <c r="DB180" s="202"/>
      <c r="DC180" s="202"/>
      <c r="DD180" s="203"/>
      <c r="DE180" s="204"/>
      <c r="DF180" s="205"/>
      <c r="DG180" s="206"/>
      <c r="DH180" s="201"/>
      <c r="DI180" s="201"/>
      <c r="DJ180" s="202"/>
      <c r="DK180" s="202"/>
      <c r="DL180" s="203"/>
      <c r="DM180" s="204"/>
      <c r="DN180" s="205"/>
      <c r="DO180" s="206"/>
      <c r="DP180" s="201"/>
      <c r="DQ180" s="201"/>
      <c r="DR180" s="202"/>
      <c r="DS180" s="202"/>
      <c r="DT180" s="203"/>
      <c r="DU180" s="204"/>
      <c r="DV180" s="205"/>
      <c r="DW180" s="206"/>
      <c r="DX180" s="201"/>
      <c r="DY180" s="201"/>
      <c r="DZ180" s="202"/>
      <c r="EA180" s="202"/>
      <c r="EB180" s="203"/>
      <c r="EC180" s="204"/>
      <c r="ED180" s="205"/>
      <c r="EE180" s="206"/>
      <c r="EF180" s="201"/>
      <c r="EG180" s="201"/>
      <c r="EH180" s="202"/>
      <c r="EI180" s="202"/>
      <c r="EJ180" s="203"/>
      <c r="EK180" s="204"/>
      <c r="EL180" s="205"/>
      <c r="EM180" s="206"/>
      <c r="EN180" s="201"/>
      <c r="EO180" s="201"/>
      <c r="EP180" s="202"/>
      <c r="EQ180" s="202"/>
      <c r="ER180" s="203"/>
      <c r="ES180" s="204"/>
      <c r="ET180" s="205"/>
      <c r="EU180" s="206"/>
      <c r="EV180" s="201"/>
      <c r="EW180" s="201"/>
      <c r="EX180" s="202"/>
      <c r="EY180" s="202"/>
      <c r="EZ180" s="203"/>
      <c r="FA180" s="204"/>
      <c r="FB180" s="205"/>
      <c r="FC180" s="206"/>
      <c r="FD180" s="201"/>
      <c r="FE180" s="201"/>
      <c r="FF180" s="202"/>
      <c r="FG180" s="202"/>
      <c r="FH180" s="203"/>
      <c r="FI180" s="204"/>
      <c r="FJ180" s="205"/>
      <c r="FK180" s="206"/>
      <c r="FL180" s="201"/>
      <c r="FM180" s="201"/>
      <c r="FN180" s="202"/>
      <c r="FO180" s="202"/>
      <c r="FP180" s="203"/>
      <c r="FQ180" s="204"/>
      <c r="FR180" s="205"/>
      <c r="FS180" s="206"/>
      <c r="FT180" s="201"/>
      <c r="FU180" s="201"/>
      <c r="FV180" s="202"/>
      <c r="FW180" s="202"/>
      <c r="FX180" s="203"/>
      <c r="FY180" s="204"/>
      <c r="FZ180" s="205"/>
      <c r="GA180" s="206"/>
      <c r="GB180" s="201"/>
      <c r="GC180" s="201"/>
      <c r="GD180" s="202"/>
      <c r="GE180" s="202"/>
      <c r="GF180" s="203"/>
      <c r="GG180" s="204"/>
      <c r="GH180" s="205"/>
      <c r="GI180" s="206"/>
      <c r="GJ180" s="201"/>
      <c r="GK180" s="201"/>
      <c r="GL180" s="202"/>
      <c r="GM180" s="202"/>
      <c r="GN180" s="203"/>
      <c r="GO180" s="204"/>
      <c r="GP180" s="205"/>
      <c r="GQ180" s="206"/>
      <c r="GR180" s="201"/>
      <c r="GS180" s="201"/>
      <c r="GT180" s="202"/>
      <c r="GU180" s="202"/>
      <c r="GV180" s="203"/>
      <c r="GW180" s="204"/>
      <c r="GX180" s="205"/>
      <c r="GY180" s="206"/>
      <c r="GZ180" s="201"/>
      <c r="HA180" s="201"/>
      <c r="HB180" s="202"/>
      <c r="HC180" s="202"/>
      <c r="HD180" s="203"/>
      <c r="HE180" s="204"/>
      <c r="HF180" s="205"/>
      <c r="HG180" s="206"/>
      <c r="HH180" s="201"/>
      <c r="HI180" s="201"/>
      <c r="HJ180" s="202"/>
      <c r="HK180" s="202"/>
      <c r="HL180" s="203"/>
      <c r="HM180" s="204"/>
      <c r="HN180" s="205"/>
      <c r="HO180" s="206"/>
      <c r="HP180" s="201"/>
      <c r="HQ180" s="201"/>
      <c r="HR180" s="202"/>
      <c r="HS180" s="202"/>
      <c r="HT180" s="203"/>
      <c r="HU180" s="204"/>
      <c r="HV180" s="205"/>
      <c r="HW180" s="206"/>
      <c r="HX180" s="201"/>
      <c r="HY180" s="201"/>
      <c r="HZ180" s="202"/>
      <c r="IA180" s="202"/>
      <c r="IB180" s="203"/>
      <c r="IC180" s="204"/>
      <c r="ID180" s="205"/>
      <c r="IE180" s="206"/>
      <c r="IF180" s="201"/>
      <c r="IG180" s="201"/>
      <c r="IH180" s="202"/>
      <c r="II180" s="202"/>
      <c r="IJ180" s="203"/>
      <c r="IK180" s="204"/>
      <c r="IL180" s="205"/>
      <c r="IM180" s="206"/>
      <c r="IN180" s="201"/>
      <c r="IO180" s="201"/>
      <c r="IP180" s="202"/>
      <c r="IQ180" s="202"/>
      <c r="IR180" s="203"/>
      <c r="IS180" s="204"/>
      <c r="IT180" s="205"/>
      <c r="IU180" s="206"/>
    </row>
    <row r="181" spans="1:255" s="8" customFormat="1" ht="20.25" customHeight="1" thickBot="1">
      <c r="A181" s="152" t="s">
        <v>335</v>
      </c>
      <c r="B181" s="152" t="s">
        <v>446</v>
      </c>
      <c r="C181" s="62" t="s">
        <v>76</v>
      </c>
      <c r="D181" s="63" t="s">
        <v>44</v>
      </c>
      <c r="E181" s="63">
        <v>12</v>
      </c>
      <c r="F181" s="343">
        <f>'ОБЩИЙ ПРАЙС'!G784</f>
        <v>7.96</v>
      </c>
      <c r="G181" s="51">
        <v>20</v>
      </c>
      <c r="H181" s="346">
        <f t="shared" si="10"/>
        <v>9.552</v>
      </c>
      <c r="I181" s="201"/>
      <c r="J181" s="202"/>
      <c r="K181" s="202"/>
      <c r="L181" s="203"/>
      <c r="M181" s="204"/>
      <c r="N181" s="205"/>
      <c r="O181" s="206"/>
      <c r="P181" s="201"/>
      <c r="Q181" s="201"/>
      <c r="R181" s="202"/>
      <c r="S181" s="202"/>
      <c r="T181" s="203"/>
      <c r="U181" s="204"/>
      <c r="V181" s="205"/>
      <c r="W181" s="206"/>
      <c r="X181" s="201"/>
      <c r="Y181" s="201"/>
      <c r="Z181" s="202"/>
      <c r="AA181" s="202"/>
      <c r="AB181" s="203"/>
      <c r="AC181" s="204"/>
      <c r="AD181" s="205"/>
      <c r="AE181" s="206"/>
      <c r="AF181" s="201"/>
      <c r="AG181" s="201"/>
      <c r="AH181" s="202"/>
      <c r="AI181" s="202"/>
      <c r="AJ181" s="203"/>
      <c r="AK181" s="204"/>
      <c r="AL181" s="205"/>
      <c r="AM181" s="206"/>
      <c r="AN181" s="201"/>
      <c r="AO181" s="201"/>
      <c r="AP181" s="202"/>
      <c r="AQ181" s="202"/>
      <c r="AR181" s="203"/>
      <c r="AS181" s="204"/>
      <c r="AT181" s="205"/>
      <c r="AU181" s="206"/>
      <c r="AV181" s="201"/>
      <c r="AW181" s="201"/>
      <c r="AX181" s="202"/>
      <c r="AY181" s="202"/>
      <c r="AZ181" s="203"/>
      <c r="BA181" s="204"/>
      <c r="BB181" s="205"/>
      <c r="BC181" s="206"/>
      <c r="BD181" s="201"/>
      <c r="BE181" s="201"/>
      <c r="BF181" s="202"/>
      <c r="BG181" s="202"/>
      <c r="BH181" s="203"/>
      <c r="BI181" s="204"/>
      <c r="BJ181" s="205"/>
      <c r="BK181" s="206"/>
      <c r="BL181" s="201"/>
      <c r="BM181" s="201"/>
      <c r="BN181" s="202"/>
      <c r="BO181" s="202"/>
      <c r="BP181" s="203"/>
      <c r="BQ181" s="204"/>
      <c r="BR181" s="205"/>
      <c r="BS181" s="206"/>
      <c r="BT181" s="201"/>
      <c r="BU181" s="201"/>
      <c r="BV181" s="202"/>
      <c r="BW181" s="202"/>
      <c r="BX181" s="203"/>
      <c r="BY181" s="204"/>
      <c r="BZ181" s="205"/>
      <c r="CA181" s="206"/>
      <c r="CB181" s="201"/>
      <c r="CC181" s="201"/>
      <c r="CD181" s="202"/>
      <c r="CE181" s="202"/>
      <c r="CF181" s="203"/>
      <c r="CG181" s="204"/>
      <c r="CH181" s="205"/>
      <c r="CI181" s="206"/>
      <c r="CJ181" s="201"/>
      <c r="CK181" s="201"/>
      <c r="CL181" s="202"/>
      <c r="CM181" s="202"/>
      <c r="CN181" s="203"/>
      <c r="CO181" s="204"/>
      <c r="CP181" s="205"/>
      <c r="CQ181" s="206"/>
      <c r="CR181" s="201"/>
      <c r="CS181" s="201"/>
      <c r="CT181" s="202"/>
      <c r="CU181" s="202"/>
      <c r="CV181" s="203"/>
      <c r="CW181" s="204"/>
      <c r="CX181" s="205"/>
      <c r="CY181" s="206"/>
      <c r="CZ181" s="201"/>
      <c r="DA181" s="201"/>
      <c r="DB181" s="202"/>
      <c r="DC181" s="202"/>
      <c r="DD181" s="203"/>
      <c r="DE181" s="204"/>
      <c r="DF181" s="205"/>
      <c r="DG181" s="206"/>
      <c r="DH181" s="201"/>
      <c r="DI181" s="201"/>
      <c r="DJ181" s="202"/>
      <c r="DK181" s="202"/>
      <c r="DL181" s="203"/>
      <c r="DM181" s="204"/>
      <c r="DN181" s="205"/>
      <c r="DO181" s="206"/>
      <c r="DP181" s="201"/>
      <c r="DQ181" s="201"/>
      <c r="DR181" s="202"/>
      <c r="DS181" s="202"/>
      <c r="DT181" s="203"/>
      <c r="DU181" s="204"/>
      <c r="DV181" s="205"/>
      <c r="DW181" s="206"/>
      <c r="DX181" s="201"/>
      <c r="DY181" s="201"/>
      <c r="DZ181" s="202"/>
      <c r="EA181" s="202"/>
      <c r="EB181" s="203"/>
      <c r="EC181" s="204"/>
      <c r="ED181" s="205"/>
      <c r="EE181" s="206"/>
      <c r="EF181" s="201"/>
      <c r="EG181" s="201"/>
      <c r="EH181" s="202"/>
      <c r="EI181" s="202"/>
      <c r="EJ181" s="203"/>
      <c r="EK181" s="204"/>
      <c r="EL181" s="205"/>
      <c r="EM181" s="206"/>
      <c r="EN181" s="201"/>
      <c r="EO181" s="201"/>
      <c r="EP181" s="202"/>
      <c r="EQ181" s="202"/>
      <c r="ER181" s="203"/>
      <c r="ES181" s="204"/>
      <c r="ET181" s="205"/>
      <c r="EU181" s="206"/>
      <c r="EV181" s="201"/>
      <c r="EW181" s="201"/>
      <c r="EX181" s="202"/>
      <c r="EY181" s="202"/>
      <c r="EZ181" s="203"/>
      <c r="FA181" s="204"/>
      <c r="FB181" s="205"/>
      <c r="FC181" s="206"/>
      <c r="FD181" s="201"/>
      <c r="FE181" s="201"/>
      <c r="FF181" s="202"/>
      <c r="FG181" s="202"/>
      <c r="FH181" s="203"/>
      <c r="FI181" s="204"/>
      <c r="FJ181" s="205"/>
      <c r="FK181" s="206"/>
      <c r="FL181" s="201"/>
      <c r="FM181" s="201"/>
      <c r="FN181" s="202"/>
      <c r="FO181" s="202"/>
      <c r="FP181" s="203"/>
      <c r="FQ181" s="204"/>
      <c r="FR181" s="205"/>
      <c r="FS181" s="206"/>
      <c r="FT181" s="201"/>
      <c r="FU181" s="201"/>
      <c r="FV181" s="202"/>
      <c r="FW181" s="202"/>
      <c r="FX181" s="203"/>
      <c r="FY181" s="204"/>
      <c r="FZ181" s="205"/>
      <c r="GA181" s="206"/>
      <c r="GB181" s="201"/>
      <c r="GC181" s="201"/>
      <c r="GD181" s="202"/>
      <c r="GE181" s="202"/>
      <c r="GF181" s="203"/>
      <c r="GG181" s="204"/>
      <c r="GH181" s="205"/>
      <c r="GI181" s="206"/>
      <c r="GJ181" s="201"/>
      <c r="GK181" s="201"/>
      <c r="GL181" s="202"/>
      <c r="GM181" s="202"/>
      <c r="GN181" s="203"/>
      <c r="GO181" s="204"/>
      <c r="GP181" s="205"/>
      <c r="GQ181" s="206"/>
      <c r="GR181" s="201"/>
      <c r="GS181" s="201"/>
      <c r="GT181" s="202"/>
      <c r="GU181" s="202"/>
      <c r="GV181" s="203"/>
      <c r="GW181" s="204"/>
      <c r="GX181" s="205"/>
      <c r="GY181" s="206"/>
      <c r="GZ181" s="201"/>
      <c r="HA181" s="201"/>
      <c r="HB181" s="202"/>
      <c r="HC181" s="202"/>
      <c r="HD181" s="203"/>
      <c r="HE181" s="204"/>
      <c r="HF181" s="205"/>
      <c r="HG181" s="206"/>
      <c r="HH181" s="201"/>
      <c r="HI181" s="201"/>
      <c r="HJ181" s="202"/>
      <c r="HK181" s="202"/>
      <c r="HL181" s="203"/>
      <c r="HM181" s="204"/>
      <c r="HN181" s="205"/>
      <c r="HO181" s="206"/>
      <c r="HP181" s="201"/>
      <c r="HQ181" s="201"/>
      <c r="HR181" s="202"/>
      <c r="HS181" s="202"/>
      <c r="HT181" s="203"/>
      <c r="HU181" s="204"/>
      <c r="HV181" s="205"/>
      <c r="HW181" s="206"/>
      <c r="HX181" s="201"/>
      <c r="HY181" s="201"/>
      <c r="HZ181" s="202"/>
      <c r="IA181" s="202"/>
      <c r="IB181" s="203"/>
      <c r="IC181" s="204"/>
      <c r="ID181" s="205"/>
      <c r="IE181" s="206"/>
      <c r="IF181" s="201"/>
      <c r="IG181" s="201"/>
      <c r="IH181" s="202"/>
      <c r="II181" s="202"/>
      <c r="IJ181" s="203"/>
      <c r="IK181" s="204"/>
      <c r="IL181" s="205"/>
      <c r="IM181" s="206"/>
      <c r="IN181" s="201"/>
      <c r="IO181" s="201"/>
      <c r="IP181" s="202"/>
      <c r="IQ181" s="202"/>
      <c r="IR181" s="203"/>
      <c r="IS181" s="204"/>
      <c r="IT181" s="205"/>
      <c r="IU181" s="206"/>
    </row>
    <row r="182" spans="1:8" ht="20.25" customHeight="1" thickBot="1">
      <c r="A182" s="282" t="s">
        <v>539</v>
      </c>
      <c r="B182" s="289"/>
      <c r="C182" s="289"/>
      <c r="D182" s="289"/>
      <c r="E182" s="289"/>
      <c r="F182" s="289"/>
      <c r="G182" s="289"/>
      <c r="H182" s="388"/>
    </row>
    <row r="183" spans="1:8" ht="20.25" customHeight="1" hidden="1">
      <c r="A183" s="54" t="s">
        <v>18</v>
      </c>
      <c r="B183" s="132" t="s">
        <v>403</v>
      </c>
      <c r="C183" s="55" t="s">
        <v>53</v>
      </c>
      <c r="D183" s="56" t="s">
        <v>55</v>
      </c>
      <c r="E183" s="56">
        <v>12</v>
      </c>
      <c r="F183" s="343">
        <f>'ОБЩИЙ ПРАЙС'!G786</f>
        <v>5.98</v>
      </c>
      <c r="G183" s="37">
        <v>20</v>
      </c>
      <c r="H183" s="343">
        <f>F183+F183*G183/100</f>
        <v>7.176</v>
      </c>
    </row>
    <row r="184" spans="1:8" ht="20.25" customHeight="1">
      <c r="A184" s="53" t="s">
        <v>180</v>
      </c>
      <c r="B184" s="80" t="s">
        <v>403</v>
      </c>
      <c r="C184" s="22" t="s">
        <v>53</v>
      </c>
      <c r="D184" s="19" t="s">
        <v>55</v>
      </c>
      <c r="E184" s="19">
        <v>12</v>
      </c>
      <c r="F184" s="343">
        <f>'ОБЩИЙ ПРАЙС'!G787</f>
        <v>3.18</v>
      </c>
      <c r="G184" s="21">
        <v>20</v>
      </c>
      <c r="H184" s="343">
        <f>F184+F184*G184/100</f>
        <v>3.8160000000000003</v>
      </c>
    </row>
    <row r="185" spans="1:8" ht="20.25" customHeight="1">
      <c r="A185" s="53" t="s">
        <v>179</v>
      </c>
      <c r="B185" s="80" t="s">
        <v>403</v>
      </c>
      <c r="C185" s="22" t="s">
        <v>53</v>
      </c>
      <c r="D185" s="19" t="s">
        <v>55</v>
      </c>
      <c r="E185" s="19">
        <v>12</v>
      </c>
      <c r="F185" s="343">
        <f>'ОБЩИЙ ПРАЙС'!G788</f>
        <v>3.18</v>
      </c>
      <c r="G185" s="21">
        <v>20</v>
      </c>
      <c r="H185" s="343">
        <f>F185+F185*G185/100</f>
        <v>3.8160000000000003</v>
      </c>
    </row>
    <row r="186" spans="1:8" ht="20.25" customHeight="1">
      <c r="A186" s="53" t="s">
        <v>178</v>
      </c>
      <c r="B186" s="80" t="s">
        <v>403</v>
      </c>
      <c r="C186" s="22" t="s">
        <v>53</v>
      </c>
      <c r="D186" s="19" t="s">
        <v>55</v>
      </c>
      <c r="E186" s="19">
        <v>12</v>
      </c>
      <c r="F186" s="343">
        <f>'ОБЩИЙ ПРАЙС'!G789</f>
        <v>6.88</v>
      </c>
      <c r="G186" s="21">
        <v>20</v>
      </c>
      <c r="H186" s="343">
        <f>F186+F186*G186/100</f>
        <v>8.256</v>
      </c>
    </row>
    <row r="187" spans="1:8" ht="20.25" customHeight="1" thickBot="1">
      <c r="A187" s="59" t="s">
        <v>451</v>
      </c>
      <c r="B187" s="133" t="s">
        <v>403</v>
      </c>
      <c r="C187" s="60" t="s">
        <v>53</v>
      </c>
      <c r="D187" s="61" t="s">
        <v>452</v>
      </c>
      <c r="E187" s="61">
        <v>6</v>
      </c>
      <c r="F187" s="343">
        <f>'ОБЩИЙ ПРАЙС'!G790</f>
        <v>6.28</v>
      </c>
      <c r="G187" s="43">
        <v>20</v>
      </c>
      <c r="H187" s="343">
        <f>F187+F187*G187/100</f>
        <v>7.5360000000000005</v>
      </c>
    </row>
    <row r="188" spans="1:8" ht="20.25" customHeight="1" thickBot="1">
      <c r="A188" s="282" t="s">
        <v>339</v>
      </c>
      <c r="B188" s="289"/>
      <c r="C188" s="289"/>
      <c r="D188" s="289"/>
      <c r="E188" s="289"/>
      <c r="F188" s="289"/>
      <c r="G188" s="289"/>
      <c r="H188" s="389"/>
    </row>
    <row r="189" spans="1:8" ht="20.25" customHeight="1" hidden="1">
      <c r="A189" s="53" t="s">
        <v>476</v>
      </c>
      <c r="B189" s="142" t="s">
        <v>477</v>
      </c>
      <c r="C189" s="22" t="s">
        <v>53</v>
      </c>
      <c r="D189" s="19" t="s">
        <v>44</v>
      </c>
      <c r="E189" s="19">
        <v>12</v>
      </c>
      <c r="F189" s="343">
        <f>'ОБЩИЙ ПРАЙС'!G792</f>
        <v>10.61</v>
      </c>
      <c r="G189" s="21">
        <v>20</v>
      </c>
      <c r="H189" s="348">
        <f>F189+F189*G189/100</f>
        <v>12.732</v>
      </c>
    </row>
    <row r="190" spans="1:8" ht="20.25" customHeight="1">
      <c r="A190" s="53" t="str">
        <f>'ОБЩИЙ ПРАЙС'!A793</f>
        <v>МАСЛО оливковое Extra Virgin, ст/б 1 л</v>
      </c>
      <c r="B190" s="142" t="str">
        <f>'ОБЩИЙ ПРАЙС'!C793</f>
        <v>Regina</v>
      </c>
      <c r="C190" s="22" t="str">
        <f>'ОБЩИЙ ПРАЙС'!D793</f>
        <v>Италия</v>
      </c>
      <c r="D190" s="19" t="str">
        <f>'ОБЩИЙ ПРАЙС'!E793</f>
        <v>шт.</v>
      </c>
      <c r="E190" s="19">
        <f>'ОБЩИЙ ПРАЙС'!F793</f>
        <v>12</v>
      </c>
      <c r="F190" s="343">
        <f>'ОБЩИЙ ПРАЙС'!G793</f>
        <v>19.59</v>
      </c>
      <c r="G190" s="21">
        <f>'ОБЩИЙ ПРАЙС'!H793</f>
        <v>20</v>
      </c>
      <c r="H190" s="348">
        <f>'ОБЩИЙ ПРАЙС'!I793</f>
        <v>23.508</v>
      </c>
    </row>
    <row r="191" spans="1:8" ht="20.25" customHeight="1" hidden="1">
      <c r="A191" s="53" t="str">
        <f>'ОБЩИЙ ПРАЙС'!A794</f>
        <v>Масло оливковое нерафинированное Extra Virgin, ж/б, 3 л </v>
      </c>
      <c r="B191" s="142" t="str">
        <f>'ОБЩИЙ ПРАЙС'!C794</f>
        <v>Filippo Berio</v>
      </c>
      <c r="C191" s="22" t="str">
        <f>'ОБЩИЙ ПРАЙС'!D794</f>
        <v>Италия</v>
      </c>
      <c r="D191" s="19" t="str">
        <f>'ОБЩИЙ ПРАЙС'!E794</f>
        <v>шт.</v>
      </c>
      <c r="E191" s="19">
        <f>'ОБЩИЙ ПРАЙС'!F794</f>
        <v>4</v>
      </c>
      <c r="F191" s="343">
        <f>'ОБЩИЙ ПРАЙС'!G794</f>
        <v>59.13</v>
      </c>
      <c r="G191" s="21">
        <f>'ОБЩИЙ ПРАЙС'!H794</f>
        <v>20</v>
      </c>
      <c r="H191" s="348">
        <f>'ОБЩИЙ ПРАЙС'!I794</f>
        <v>70.956</v>
      </c>
    </row>
    <row r="192" spans="1:8" ht="20.25" customHeight="1">
      <c r="A192" s="53" t="str">
        <f>'ОБЩИЙ ПРАЙС'!A795</f>
        <v>МАСЛО оливковое Extra Virgin, пэт 5 л</v>
      </c>
      <c r="B192" s="142" t="str">
        <f>'ОБЩИЙ ПРАЙС'!C795</f>
        <v>Regina</v>
      </c>
      <c r="C192" s="22" t="str">
        <f>'ОБЩИЙ ПРАЙС'!D795</f>
        <v>Италия</v>
      </c>
      <c r="D192" s="19" t="str">
        <f>'ОБЩИЙ ПРАЙС'!E795</f>
        <v>шт.</v>
      </c>
      <c r="E192" s="19">
        <f>'ОБЩИЙ ПРАЙС'!F795</f>
        <v>2</v>
      </c>
      <c r="F192" s="343">
        <f>'ОБЩИЙ ПРАЙС'!G795</f>
        <v>94.87</v>
      </c>
      <c r="G192" s="21">
        <f>'ОБЩИЙ ПРАЙС'!H795</f>
        <v>20</v>
      </c>
      <c r="H192" s="348">
        <f>'ОБЩИЙ ПРАЙС'!I795</f>
        <v>113.84400000000001</v>
      </c>
    </row>
    <row r="193" spans="1:8" ht="20.25" customHeight="1" hidden="1">
      <c r="A193" s="53" t="str">
        <f>'ОБЩИЙ ПРАЙС'!A796</f>
        <v>Масло подсолнечное "Каролина" раф. 0,9 л</v>
      </c>
      <c r="B193" s="142" t="str">
        <f>'ОБЩИЙ ПРАЙС'!C796</f>
        <v>Каролина</v>
      </c>
      <c r="C193" s="22" t="s">
        <v>31</v>
      </c>
      <c r="D193" s="19" t="str">
        <f>'ОБЩИЙ ПРАЙС'!E796</f>
        <v>шт</v>
      </c>
      <c r="E193" s="19">
        <f>'ОБЩИЙ ПРАЙС'!F796</f>
        <v>15</v>
      </c>
      <c r="F193" s="343">
        <f>'ОБЩИЙ ПРАЙС'!G796</f>
        <v>2.16</v>
      </c>
      <c r="G193" s="21">
        <f>'ОБЩИЙ ПРАЙС'!H796</f>
        <v>10</v>
      </c>
      <c r="H193" s="343">
        <f>'ОБЩИЙ ПРАЙС'!I796</f>
        <v>2.3760000000000003</v>
      </c>
    </row>
    <row r="194" spans="1:8" ht="33.75" customHeight="1">
      <c r="A194" s="53" t="str">
        <f>'ОБЩИЙ ПРАЙС'!A797</f>
        <v>Масло подсолнечное Жемчужина Поволжья раф. бут./0,85 л. </v>
      </c>
      <c r="B194" s="225" t="s">
        <v>752</v>
      </c>
      <c r="C194" s="22" t="s">
        <v>31</v>
      </c>
      <c r="D194" s="19" t="s">
        <v>41</v>
      </c>
      <c r="E194" s="19">
        <v>15</v>
      </c>
      <c r="F194" s="343">
        <f>'ОБЩИЙ ПРАЙС'!G797</f>
        <v>2.14</v>
      </c>
      <c r="G194" s="21">
        <v>10</v>
      </c>
      <c r="H194" s="348">
        <f aca="true" t="shared" si="11" ref="H194:H204">F194+F194*G194/100</f>
        <v>2.354</v>
      </c>
    </row>
    <row r="195" spans="1:8" ht="29.25" customHeight="1" hidden="1">
      <c r="A195" s="53" t="str">
        <f>'ОБЩИЙ ПРАЙС'!A798</f>
        <v>Масло подсолнечное Урожайное раф. дез. 0,87 л  </v>
      </c>
      <c r="B195" s="225" t="s">
        <v>1063</v>
      </c>
      <c r="C195" s="22" t="s">
        <v>31</v>
      </c>
      <c r="D195" s="19" t="s">
        <v>41</v>
      </c>
      <c r="E195" s="19">
        <v>15</v>
      </c>
      <c r="F195" s="343">
        <f>'ОБЩИЙ ПРАЙС'!G798</f>
        <v>2.04</v>
      </c>
      <c r="G195" s="21">
        <v>10</v>
      </c>
      <c r="H195" s="348">
        <f>F195+F195*G195/100</f>
        <v>2.244</v>
      </c>
    </row>
    <row r="196" spans="1:8" ht="28.5" customHeight="1" hidden="1">
      <c r="A196" s="53" t="str">
        <f>'ОБЩИЙ ПРАЙС'!A799</f>
        <v>Масло кунжутное "Раю" острое, 100 мл NEW</v>
      </c>
      <c r="B196" s="286" t="s">
        <v>854</v>
      </c>
      <c r="C196" s="261" t="s">
        <v>852</v>
      </c>
      <c r="D196" s="261" t="s">
        <v>44</v>
      </c>
      <c r="E196" s="267">
        <v>10</v>
      </c>
      <c r="F196" s="343">
        <f>'ОБЩИЙ ПРАЙС'!G799</f>
        <v>11.89</v>
      </c>
      <c r="G196" s="214">
        <v>20</v>
      </c>
      <c r="H196" s="365">
        <f t="shared" si="11"/>
        <v>14.268</v>
      </c>
    </row>
    <row r="197" spans="1:8" ht="28.5" customHeight="1">
      <c r="A197" s="53" t="str">
        <f>'ОБЩИЙ ПРАЙС'!A800</f>
        <v>Масло подсолнечное "Сто рецептов" раф. 0,8 л</v>
      </c>
      <c r="B197" s="26"/>
      <c r="C197" s="22" t="str">
        <f>'ОБЩИЙ ПРАЙС'!D800</f>
        <v>РФ</v>
      </c>
      <c r="D197" s="19" t="str">
        <f>'ОБЩИЙ ПРАЙС'!E800</f>
        <v>бут.</v>
      </c>
      <c r="E197" s="19">
        <f>'ОБЩИЙ ПРАЙС'!F800</f>
        <v>15</v>
      </c>
      <c r="F197" s="343">
        <f>'ОБЩИЙ ПРАЙС'!G800</f>
        <v>2.11</v>
      </c>
      <c r="G197" s="21">
        <f>'ОБЩИЙ ПРАЙС'!H800</f>
        <v>10</v>
      </c>
      <c r="H197" s="348">
        <f>'ОБЩИЙ ПРАЙС'!I800</f>
        <v>2.3209999999999997</v>
      </c>
    </row>
    <row r="198" spans="1:8" ht="28.5" customHeight="1">
      <c r="A198" s="53" t="str">
        <f>'ОБЩИЙ ПРАЙС'!A801</f>
        <v>Масло кунжутное "Раю" острое, Iwai, 100 мл, </v>
      </c>
      <c r="B198" s="225" t="s">
        <v>854</v>
      </c>
      <c r="C198" s="22" t="s">
        <v>49</v>
      </c>
      <c r="D198" s="19" t="s">
        <v>44</v>
      </c>
      <c r="E198" s="19">
        <v>24</v>
      </c>
      <c r="F198" s="343">
        <f>'ОБЩИЙ ПРАЙС'!G801</f>
        <v>11.89</v>
      </c>
      <c r="G198" s="21">
        <v>20</v>
      </c>
      <c r="H198" s="348">
        <f>F198+F198*G198/100</f>
        <v>14.268</v>
      </c>
    </row>
    <row r="199" spans="1:8" ht="28.5" customHeight="1">
      <c r="A199" s="53" t="str">
        <f>'ОБЩИЙ ПРАЙС'!A802</f>
        <v>МАСЛО подсолнечное раф.дез. для фритюра 10 л</v>
      </c>
      <c r="B199" s="225" t="str">
        <f>'ОБЩИЙ ПРАЙС'!C802</f>
        <v>RESOK</v>
      </c>
      <c r="C199" s="22" t="s">
        <v>31</v>
      </c>
      <c r="D199" s="19" t="s">
        <v>44</v>
      </c>
      <c r="E199" s="19">
        <v>1</v>
      </c>
      <c r="F199" s="343">
        <f>'ОБЩИЙ ПРАЙС'!G802</f>
        <v>31.5</v>
      </c>
      <c r="G199" s="21">
        <v>10</v>
      </c>
      <c r="H199" s="348">
        <f t="shared" si="11"/>
        <v>34.65</v>
      </c>
    </row>
    <row r="200" spans="1:8" ht="20.25" customHeight="1">
      <c r="A200" s="53" t="s">
        <v>8</v>
      </c>
      <c r="B200" s="142" t="s">
        <v>413</v>
      </c>
      <c r="C200" s="22" t="s">
        <v>31</v>
      </c>
      <c r="D200" s="19" t="s">
        <v>44</v>
      </c>
      <c r="E200" s="19">
        <v>1</v>
      </c>
      <c r="F200" s="343">
        <f>'ОБЩИЙ ПРАЙС'!G803</f>
        <v>31.5</v>
      </c>
      <c r="G200" s="21">
        <v>10</v>
      </c>
      <c r="H200" s="348">
        <f t="shared" si="11"/>
        <v>34.65</v>
      </c>
    </row>
    <row r="201" spans="1:8" ht="20.25" customHeight="1">
      <c r="A201" s="80" t="s">
        <v>269</v>
      </c>
      <c r="B201" s="142" t="s">
        <v>413</v>
      </c>
      <c r="C201" s="22" t="s">
        <v>31</v>
      </c>
      <c r="D201" s="19" t="s">
        <v>44</v>
      </c>
      <c r="E201" s="19">
        <v>3</v>
      </c>
      <c r="F201" s="343">
        <f>'ОБЩИЙ ПРАЙС'!G804</f>
        <v>16</v>
      </c>
      <c r="G201" s="21">
        <v>10</v>
      </c>
      <c r="H201" s="343">
        <f t="shared" si="11"/>
        <v>17.6</v>
      </c>
    </row>
    <row r="202" spans="1:255" s="8" customFormat="1" ht="20.25" customHeight="1">
      <c r="A202" s="80" t="s">
        <v>758</v>
      </c>
      <c r="B202" s="448" t="s">
        <v>393</v>
      </c>
      <c r="C202" s="449" t="s">
        <v>31</v>
      </c>
      <c r="D202" s="450" t="s">
        <v>44</v>
      </c>
      <c r="E202" s="450">
        <v>1</v>
      </c>
      <c r="F202" s="343">
        <f>'ОБЩИЙ ПРАЙС'!G805</f>
        <v>24.18</v>
      </c>
      <c r="G202" s="452">
        <v>20</v>
      </c>
      <c r="H202" s="451">
        <f t="shared" si="11"/>
        <v>29.016</v>
      </c>
      <c r="I202" s="339"/>
      <c r="J202" s="335"/>
      <c r="K202" s="336"/>
      <c r="L202" s="336"/>
      <c r="M202" s="398"/>
      <c r="N202" s="337"/>
      <c r="O202" s="398"/>
      <c r="P202" s="334"/>
      <c r="Q202" s="339"/>
      <c r="R202" s="335"/>
      <c r="S202" s="336"/>
      <c r="T202" s="336"/>
      <c r="U202" s="398"/>
      <c r="V202" s="337"/>
      <c r="W202" s="398"/>
      <c r="X202" s="334"/>
      <c r="Y202" s="339"/>
      <c r="Z202" s="335"/>
      <c r="AA202" s="336"/>
      <c r="AB202" s="336"/>
      <c r="AC202" s="398"/>
      <c r="AD202" s="337"/>
      <c r="AE202" s="398"/>
      <c r="AF202" s="334"/>
      <c r="AG202" s="339"/>
      <c r="AH202" s="335"/>
      <c r="AI202" s="336"/>
      <c r="AJ202" s="336"/>
      <c r="AK202" s="398"/>
      <c r="AL202" s="337"/>
      <c r="AM202" s="398"/>
      <c r="AN202" s="334"/>
      <c r="AO202" s="339"/>
      <c r="AP202" s="335"/>
      <c r="AQ202" s="336"/>
      <c r="AR202" s="336"/>
      <c r="AS202" s="398"/>
      <c r="AT202" s="337"/>
      <c r="AU202" s="398"/>
      <c r="AV202" s="334"/>
      <c r="AW202" s="339"/>
      <c r="AX202" s="335"/>
      <c r="AY202" s="336"/>
      <c r="AZ202" s="336"/>
      <c r="BA202" s="398"/>
      <c r="BB202" s="337"/>
      <c r="BC202" s="398"/>
      <c r="BD202" s="334"/>
      <c r="BE202" s="339"/>
      <c r="BF202" s="335"/>
      <c r="BG202" s="336"/>
      <c r="BH202" s="336"/>
      <c r="BI202" s="398"/>
      <c r="BJ202" s="337"/>
      <c r="BK202" s="398"/>
      <c r="BL202" s="334"/>
      <c r="BM202" s="339"/>
      <c r="BN202" s="335"/>
      <c r="BO202" s="336"/>
      <c r="BP202" s="336"/>
      <c r="BQ202" s="398"/>
      <c r="BR202" s="337"/>
      <c r="BS202" s="398"/>
      <c r="BT202" s="334"/>
      <c r="BU202" s="339"/>
      <c r="BV202" s="335"/>
      <c r="BW202" s="336"/>
      <c r="BX202" s="336"/>
      <c r="BY202" s="398"/>
      <c r="BZ202" s="337"/>
      <c r="CA202" s="398"/>
      <c r="CB202" s="334"/>
      <c r="CC202" s="339"/>
      <c r="CD202" s="335"/>
      <c r="CE202" s="336"/>
      <c r="CF202" s="336"/>
      <c r="CG202" s="398"/>
      <c r="CH202" s="337"/>
      <c r="CI202" s="398"/>
      <c r="CJ202" s="334"/>
      <c r="CK202" s="339"/>
      <c r="CL202" s="335"/>
      <c r="CM202" s="336"/>
      <c r="CN202" s="336"/>
      <c r="CO202" s="398"/>
      <c r="CP202" s="337"/>
      <c r="CQ202" s="398"/>
      <c r="CR202" s="334"/>
      <c r="CS202" s="339"/>
      <c r="CT202" s="335"/>
      <c r="CU202" s="336"/>
      <c r="CV202" s="336"/>
      <c r="CW202" s="398"/>
      <c r="CX202" s="337"/>
      <c r="CY202" s="398"/>
      <c r="CZ202" s="334"/>
      <c r="DA202" s="339"/>
      <c r="DB202" s="335"/>
      <c r="DC202" s="336"/>
      <c r="DD202" s="336"/>
      <c r="DE202" s="398"/>
      <c r="DF202" s="337"/>
      <c r="DG202" s="398"/>
      <c r="DH202" s="334"/>
      <c r="DI202" s="339"/>
      <c r="DJ202" s="335"/>
      <c r="DK202" s="336"/>
      <c r="DL202" s="336"/>
      <c r="DM202" s="398"/>
      <c r="DN202" s="337"/>
      <c r="DO202" s="398"/>
      <c r="DP202" s="334"/>
      <c r="DQ202" s="339"/>
      <c r="DR202" s="335"/>
      <c r="DS202" s="336"/>
      <c r="DT202" s="336"/>
      <c r="DU202" s="398"/>
      <c r="DV202" s="337"/>
      <c r="DW202" s="398"/>
      <c r="DX202" s="334"/>
      <c r="DY202" s="339"/>
      <c r="DZ202" s="335"/>
      <c r="EA202" s="336"/>
      <c r="EB202" s="336"/>
      <c r="EC202" s="398"/>
      <c r="ED202" s="337"/>
      <c r="EE202" s="398"/>
      <c r="EF202" s="334"/>
      <c r="EG202" s="339"/>
      <c r="EH202" s="335"/>
      <c r="EI202" s="336"/>
      <c r="EJ202" s="336"/>
      <c r="EK202" s="398"/>
      <c r="EL202" s="337"/>
      <c r="EM202" s="398"/>
      <c r="EN202" s="334"/>
      <c r="EO202" s="339"/>
      <c r="EP202" s="335"/>
      <c r="EQ202" s="336"/>
      <c r="ER202" s="336"/>
      <c r="ES202" s="398"/>
      <c r="ET202" s="337"/>
      <c r="EU202" s="398"/>
      <c r="EV202" s="334"/>
      <c r="EW202" s="339"/>
      <c r="EX202" s="335"/>
      <c r="EY202" s="336"/>
      <c r="EZ202" s="336"/>
      <c r="FA202" s="398"/>
      <c r="FB202" s="337"/>
      <c r="FC202" s="398"/>
      <c r="FD202" s="334"/>
      <c r="FE202" s="339"/>
      <c r="FF202" s="335"/>
      <c r="FG202" s="336"/>
      <c r="FH202" s="336"/>
      <c r="FI202" s="398"/>
      <c r="FJ202" s="337"/>
      <c r="FK202" s="398"/>
      <c r="FL202" s="334"/>
      <c r="FM202" s="339"/>
      <c r="FN202" s="335"/>
      <c r="FO202" s="336"/>
      <c r="FP202" s="336"/>
      <c r="FQ202" s="398"/>
      <c r="FR202" s="337"/>
      <c r="FS202" s="398"/>
      <c r="FT202" s="334"/>
      <c r="FU202" s="339"/>
      <c r="FV202" s="335"/>
      <c r="FW202" s="336"/>
      <c r="FX202" s="336"/>
      <c r="FY202" s="398"/>
      <c r="FZ202" s="337"/>
      <c r="GA202" s="398"/>
      <c r="GB202" s="334"/>
      <c r="GC202" s="339"/>
      <c r="GD202" s="335"/>
      <c r="GE202" s="336"/>
      <c r="GF202" s="336"/>
      <c r="GG202" s="398"/>
      <c r="GH202" s="337"/>
      <c r="GI202" s="398"/>
      <c r="GJ202" s="334"/>
      <c r="GK202" s="339"/>
      <c r="GL202" s="335"/>
      <c r="GM202" s="336"/>
      <c r="GN202" s="336"/>
      <c r="GO202" s="398"/>
      <c r="GP202" s="337"/>
      <c r="GQ202" s="398"/>
      <c r="GR202" s="334"/>
      <c r="GS202" s="339"/>
      <c r="GT202" s="335"/>
      <c r="GU202" s="336"/>
      <c r="GV202" s="336"/>
      <c r="GW202" s="398"/>
      <c r="GX202" s="337"/>
      <c r="GY202" s="398"/>
      <c r="GZ202" s="334"/>
      <c r="HA202" s="339"/>
      <c r="HB202" s="335"/>
      <c r="HC202" s="336"/>
      <c r="HD202" s="336"/>
      <c r="HE202" s="398"/>
      <c r="HF202" s="337"/>
      <c r="HG202" s="398"/>
      <c r="HH202" s="334"/>
      <c r="HI202" s="339"/>
      <c r="HJ202" s="335"/>
      <c r="HK202" s="336"/>
      <c r="HL202" s="336"/>
      <c r="HM202" s="398"/>
      <c r="HN202" s="337"/>
      <c r="HO202" s="398"/>
      <c r="HP202" s="334"/>
      <c r="HQ202" s="339"/>
      <c r="HR202" s="335"/>
      <c r="HS202" s="336"/>
      <c r="HT202" s="336"/>
      <c r="HU202" s="398"/>
      <c r="HV202" s="337"/>
      <c r="HW202" s="398"/>
      <c r="HX202" s="334"/>
      <c r="HY202" s="339"/>
      <c r="HZ202" s="335"/>
      <c r="IA202" s="336"/>
      <c r="IB202" s="336"/>
      <c r="IC202" s="398"/>
      <c r="ID202" s="337"/>
      <c r="IE202" s="398"/>
      <c r="IF202" s="334"/>
      <c r="IG202" s="339"/>
      <c r="IH202" s="335"/>
      <c r="II202" s="336"/>
      <c r="IJ202" s="336"/>
      <c r="IK202" s="398"/>
      <c r="IL202" s="337"/>
      <c r="IM202" s="398"/>
      <c r="IN202" s="334"/>
      <c r="IO202" s="339"/>
      <c r="IP202" s="335"/>
      <c r="IQ202" s="336"/>
      <c r="IR202" s="336"/>
      <c r="IS202" s="398"/>
      <c r="IT202" s="337"/>
      <c r="IU202" s="398"/>
    </row>
    <row r="203" spans="1:255" s="8" customFormat="1" ht="20.25" customHeight="1">
      <c r="A203" s="80" t="s">
        <v>1019</v>
      </c>
      <c r="B203" s="448" t="s">
        <v>393</v>
      </c>
      <c r="C203" s="449" t="s">
        <v>31</v>
      </c>
      <c r="D203" s="450" t="s">
        <v>44</v>
      </c>
      <c r="E203" s="450">
        <v>1</v>
      </c>
      <c r="F203" s="343">
        <f>'ОБЩИЙ ПРАЙС'!G806</f>
        <v>32.24</v>
      </c>
      <c r="G203" s="452">
        <v>20</v>
      </c>
      <c r="H203" s="451">
        <f t="shared" si="11"/>
        <v>38.688</v>
      </c>
      <c r="I203" s="339"/>
      <c r="J203" s="335"/>
      <c r="K203" s="336"/>
      <c r="L203" s="336"/>
      <c r="M203" s="398"/>
      <c r="N203" s="337"/>
      <c r="O203" s="398"/>
      <c r="P203" s="334"/>
      <c r="Q203" s="339"/>
      <c r="R203" s="335"/>
      <c r="S203" s="336"/>
      <c r="T203" s="336"/>
      <c r="U203" s="398"/>
      <c r="V203" s="337"/>
      <c r="W203" s="398"/>
      <c r="X203" s="334"/>
      <c r="Y203" s="339"/>
      <c r="Z203" s="335"/>
      <c r="AA203" s="336"/>
      <c r="AB203" s="336"/>
      <c r="AC203" s="398"/>
      <c r="AD203" s="337"/>
      <c r="AE203" s="398"/>
      <c r="AF203" s="334"/>
      <c r="AG203" s="339"/>
      <c r="AH203" s="335"/>
      <c r="AI203" s="336"/>
      <c r="AJ203" s="336"/>
      <c r="AK203" s="398"/>
      <c r="AL203" s="337"/>
      <c r="AM203" s="398"/>
      <c r="AN203" s="334"/>
      <c r="AO203" s="339"/>
      <c r="AP203" s="335"/>
      <c r="AQ203" s="336"/>
      <c r="AR203" s="336"/>
      <c r="AS203" s="398"/>
      <c r="AT203" s="337"/>
      <c r="AU203" s="398"/>
      <c r="AV203" s="334"/>
      <c r="AW203" s="339"/>
      <c r="AX203" s="335"/>
      <c r="AY203" s="336"/>
      <c r="AZ203" s="336"/>
      <c r="BA203" s="398"/>
      <c r="BB203" s="337"/>
      <c r="BC203" s="398"/>
      <c r="BD203" s="334"/>
      <c r="BE203" s="339"/>
      <c r="BF203" s="335"/>
      <c r="BG203" s="336"/>
      <c r="BH203" s="336"/>
      <c r="BI203" s="398"/>
      <c r="BJ203" s="337"/>
      <c r="BK203" s="398"/>
      <c r="BL203" s="334"/>
      <c r="BM203" s="339"/>
      <c r="BN203" s="335"/>
      <c r="BO203" s="336"/>
      <c r="BP203" s="336"/>
      <c r="BQ203" s="398"/>
      <c r="BR203" s="337"/>
      <c r="BS203" s="398"/>
      <c r="BT203" s="334"/>
      <c r="BU203" s="339"/>
      <c r="BV203" s="335"/>
      <c r="BW203" s="336"/>
      <c r="BX203" s="336"/>
      <c r="BY203" s="398"/>
      <c r="BZ203" s="337"/>
      <c r="CA203" s="398"/>
      <c r="CB203" s="334"/>
      <c r="CC203" s="339"/>
      <c r="CD203" s="335"/>
      <c r="CE203" s="336"/>
      <c r="CF203" s="336"/>
      <c r="CG203" s="398"/>
      <c r="CH203" s="337"/>
      <c r="CI203" s="398"/>
      <c r="CJ203" s="334"/>
      <c r="CK203" s="339"/>
      <c r="CL203" s="335"/>
      <c r="CM203" s="336"/>
      <c r="CN203" s="336"/>
      <c r="CO203" s="398"/>
      <c r="CP203" s="337"/>
      <c r="CQ203" s="398"/>
      <c r="CR203" s="334"/>
      <c r="CS203" s="339"/>
      <c r="CT203" s="335"/>
      <c r="CU203" s="336"/>
      <c r="CV203" s="336"/>
      <c r="CW203" s="398"/>
      <c r="CX203" s="337"/>
      <c r="CY203" s="398"/>
      <c r="CZ203" s="334"/>
      <c r="DA203" s="339"/>
      <c r="DB203" s="335"/>
      <c r="DC203" s="336"/>
      <c r="DD203" s="336"/>
      <c r="DE203" s="398"/>
      <c r="DF203" s="337"/>
      <c r="DG203" s="398"/>
      <c r="DH203" s="334"/>
      <c r="DI203" s="339"/>
      <c r="DJ203" s="335"/>
      <c r="DK203" s="336"/>
      <c r="DL203" s="336"/>
      <c r="DM203" s="398"/>
      <c r="DN203" s="337"/>
      <c r="DO203" s="398"/>
      <c r="DP203" s="334"/>
      <c r="DQ203" s="339"/>
      <c r="DR203" s="335"/>
      <c r="DS203" s="336"/>
      <c r="DT203" s="336"/>
      <c r="DU203" s="398"/>
      <c r="DV203" s="337"/>
      <c r="DW203" s="398"/>
      <c r="DX203" s="334"/>
      <c r="DY203" s="339"/>
      <c r="DZ203" s="335"/>
      <c r="EA203" s="336"/>
      <c r="EB203" s="336"/>
      <c r="EC203" s="398"/>
      <c r="ED203" s="337"/>
      <c r="EE203" s="398"/>
      <c r="EF203" s="334"/>
      <c r="EG203" s="339"/>
      <c r="EH203" s="335"/>
      <c r="EI203" s="336"/>
      <c r="EJ203" s="336"/>
      <c r="EK203" s="398"/>
      <c r="EL203" s="337"/>
      <c r="EM203" s="398"/>
      <c r="EN203" s="334"/>
      <c r="EO203" s="339"/>
      <c r="EP203" s="335"/>
      <c r="EQ203" s="336"/>
      <c r="ER203" s="336"/>
      <c r="ES203" s="398"/>
      <c r="ET203" s="337"/>
      <c r="EU203" s="398"/>
      <c r="EV203" s="334"/>
      <c r="EW203" s="339"/>
      <c r="EX203" s="335"/>
      <c r="EY203" s="336"/>
      <c r="EZ203" s="336"/>
      <c r="FA203" s="398"/>
      <c r="FB203" s="337"/>
      <c r="FC203" s="398"/>
      <c r="FD203" s="334"/>
      <c r="FE203" s="339"/>
      <c r="FF203" s="335"/>
      <c r="FG203" s="336"/>
      <c r="FH203" s="336"/>
      <c r="FI203" s="398"/>
      <c r="FJ203" s="337"/>
      <c r="FK203" s="398"/>
      <c r="FL203" s="334"/>
      <c r="FM203" s="339"/>
      <c r="FN203" s="335"/>
      <c r="FO203" s="336"/>
      <c r="FP203" s="336"/>
      <c r="FQ203" s="398"/>
      <c r="FR203" s="337"/>
      <c r="FS203" s="398"/>
      <c r="FT203" s="334"/>
      <c r="FU203" s="339"/>
      <c r="FV203" s="335"/>
      <c r="FW203" s="336"/>
      <c r="FX203" s="336"/>
      <c r="FY203" s="398"/>
      <c r="FZ203" s="337"/>
      <c r="GA203" s="398"/>
      <c r="GB203" s="334"/>
      <c r="GC203" s="339"/>
      <c r="GD203" s="335"/>
      <c r="GE203" s="336"/>
      <c r="GF203" s="336"/>
      <c r="GG203" s="398"/>
      <c r="GH203" s="337"/>
      <c r="GI203" s="398"/>
      <c r="GJ203" s="334"/>
      <c r="GK203" s="339"/>
      <c r="GL203" s="335"/>
      <c r="GM203" s="336"/>
      <c r="GN203" s="336"/>
      <c r="GO203" s="398"/>
      <c r="GP203" s="337"/>
      <c r="GQ203" s="398"/>
      <c r="GR203" s="334"/>
      <c r="GS203" s="339"/>
      <c r="GT203" s="335"/>
      <c r="GU203" s="336"/>
      <c r="GV203" s="336"/>
      <c r="GW203" s="398"/>
      <c r="GX203" s="337"/>
      <c r="GY203" s="398"/>
      <c r="GZ203" s="334"/>
      <c r="HA203" s="339"/>
      <c r="HB203" s="335"/>
      <c r="HC203" s="336"/>
      <c r="HD203" s="336"/>
      <c r="HE203" s="398"/>
      <c r="HF203" s="337"/>
      <c r="HG203" s="398"/>
      <c r="HH203" s="334"/>
      <c r="HI203" s="339"/>
      <c r="HJ203" s="335"/>
      <c r="HK203" s="336"/>
      <c r="HL203" s="336"/>
      <c r="HM203" s="398"/>
      <c r="HN203" s="337"/>
      <c r="HO203" s="398"/>
      <c r="HP203" s="334"/>
      <c r="HQ203" s="339"/>
      <c r="HR203" s="335"/>
      <c r="HS203" s="336"/>
      <c r="HT203" s="336"/>
      <c r="HU203" s="398"/>
      <c r="HV203" s="337"/>
      <c r="HW203" s="398"/>
      <c r="HX203" s="334"/>
      <c r="HY203" s="339"/>
      <c r="HZ203" s="335"/>
      <c r="IA203" s="336"/>
      <c r="IB203" s="336"/>
      <c r="IC203" s="398"/>
      <c r="ID203" s="337"/>
      <c r="IE203" s="398"/>
      <c r="IF203" s="334"/>
      <c r="IG203" s="339"/>
      <c r="IH203" s="335"/>
      <c r="II203" s="336"/>
      <c r="IJ203" s="336"/>
      <c r="IK203" s="398"/>
      <c r="IL203" s="337"/>
      <c r="IM203" s="398"/>
      <c r="IN203" s="334"/>
      <c r="IO203" s="339"/>
      <c r="IP203" s="335"/>
      <c r="IQ203" s="336"/>
      <c r="IR203" s="336"/>
      <c r="IS203" s="398"/>
      <c r="IT203" s="337"/>
      <c r="IU203" s="398"/>
    </row>
    <row r="204" spans="1:255" s="8" customFormat="1" ht="20.25" customHeight="1" thickBot="1">
      <c r="A204" s="80" t="s">
        <v>879</v>
      </c>
      <c r="B204" s="142" t="s">
        <v>393</v>
      </c>
      <c r="C204" s="22" t="s">
        <v>31</v>
      </c>
      <c r="D204" s="19" t="s">
        <v>44</v>
      </c>
      <c r="E204" s="19">
        <v>1</v>
      </c>
      <c r="F204" s="343">
        <f>'ОБЩИЙ ПРАЙС'!G807</f>
        <v>60</v>
      </c>
      <c r="G204" s="21">
        <v>20</v>
      </c>
      <c r="H204" s="343">
        <f t="shared" si="11"/>
        <v>72</v>
      </c>
      <c r="I204" s="339"/>
      <c r="J204" s="335"/>
      <c r="K204" s="336"/>
      <c r="L204" s="336"/>
      <c r="M204" s="398"/>
      <c r="N204" s="337"/>
      <c r="O204" s="398"/>
      <c r="P204" s="334"/>
      <c r="Q204" s="339"/>
      <c r="R204" s="335"/>
      <c r="S204" s="336"/>
      <c r="T204" s="336"/>
      <c r="U204" s="398"/>
      <c r="V204" s="337"/>
      <c r="W204" s="398"/>
      <c r="X204" s="334"/>
      <c r="Y204" s="339"/>
      <c r="Z204" s="335"/>
      <c r="AA204" s="336"/>
      <c r="AB204" s="336"/>
      <c r="AC204" s="398"/>
      <c r="AD204" s="337"/>
      <c r="AE204" s="398"/>
      <c r="AF204" s="334"/>
      <c r="AG204" s="339"/>
      <c r="AH204" s="335"/>
      <c r="AI204" s="336"/>
      <c r="AJ204" s="336"/>
      <c r="AK204" s="398"/>
      <c r="AL204" s="337"/>
      <c r="AM204" s="398"/>
      <c r="AN204" s="334"/>
      <c r="AO204" s="339"/>
      <c r="AP204" s="335"/>
      <c r="AQ204" s="336"/>
      <c r="AR204" s="336"/>
      <c r="AS204" s="398"/>
      <c r="AT204" s="337"/>
      <c r="AU204" s="398"/>
      <c r="AV204" s="334"/>
      <c r="AW204" s="339"/>
      <c r="AX204" s="335"/>
      <c r="AY204" s="336"/>
      <c r="AZ204" s="336"/>
      <c r="BA204" s="398"/>
      <c r="BB204" s="337"/>
      <c r="BC204" s="398"/>
      <c r="BD204" s="334"/>
      <c r="BE204" s="339"/>
      <c r="BF204" s="335"/>
      <c r="BG204" s="336"/>
      <c r="BH204" s="336"/>
      <c r="BI204" s="398"/>
      <c r="BJ204" s="337"/>
      <c r="BK204" s="398"/>
      <c r="BL204" s="334"/>
      <c r="BM204" s="339"/>
      <c r="BN204" s="335"/>
      <c r="BO204" s="336"/>
      <c r="BP204" s="336"/>
      <c r="BQ204" s="398"/>
      <c r="BR204" s="337"/>
      <c r="BS204" s="398"/>
      <c r="BT204" s="334"/>
      <c r="BU204" s="339"/>
      <c r="BV204" s="335"/>
      <c r="BW204" s="336"/>
      <c r="BX204" s="336"/>
      <c r="BY204" s="398"/>
      <c r="BZ204" s="337"/>
      <c r="CA204" s="398"/>
      <c r="CB204" s="334"/>
      <c r="CC204" s="339"/>
      <c r="CD204" s="335"/>
      <c r="CE204" s="336"/>
      <c r="CF204" s="336"/>
      <c r="CG204" s="398"/>
      <c r="CH204" s="337"/>
      <c r="CI204" s="398"/>
      <c r="CJ204" s="334"/>
      <c r="CK204" s="339"/>
      <c r="CL204" s="335"/>
      <c r="CM204" s="336"/>
      <c r="CN204" s="336"/>
      <c r="CO204" s="398"/>
      <c r="CP204" s="337"/>
      <c r="CQ204" s="398"/>
      <c r="CR204" s="334"/>
      <c r="CS204" s="339"/>
      <c r="CT204" s="335"/>
      <c r="CU204" s="336"/>
      <c r="CV204" s="336"/>
      <c r="CW204" s="398"/>
      <c r="CX204" s="337"/>
      <c r="CY204" s="398"/>
      <c r="CZ204" s="334"/>
      <c r="DA204" s="339"/>
      <c r="DB204" s="335"/>
      <c r="DC204" s="336"/>
      <c r="DD204" s="336"/>
      <c r="DE204" s="398"/>
      <c r="DF204" s="337"/>
      <c r="DG204" s="398"/>
      <c r="DH204" s="334"/>
      <c r="DI204" s="339"/>
      <c r="DJ204" s="335"/>
      <c r="DK204" s="336"/>
      <c r="DL204" s="336"/>
      <c r="DM204" s="398"/>
      <c r="DN204" s="337"/>
      <c r="DO204" s="398"/>
      <c r="DP204" s="334"/>
      <c r="DQ204" s="339"/>
      <c r="DR204" s="335"/>
      <c r="DS204" s="336"/>
      <c r="DT204" s="336"/>
      <c r="DU204" s="398"/>
      <c r="DV204" s="337"/>
      <c r="DW204" s="398"/>
      <c r="DX204" s="334"/>
      <c r="DY204" s="339"/>
      <c r="DZ204" s="335"/>
      <c r="EA204" s="336"/>
      <c r="EB204" s="336"/>
      <c r="EC204" s="398"/>
      <c r="ED204" s="337"/>
      <c r="EE204" s="398"/>
      <c r="EF204" s="334"/>
      <c r="EG204" s="339"/>
      <c r="EH204" s="335"/>
      <c r="EI204" s="336"/>
      <c r="EJ204" s="336"/>
      <c r="EK204" s="398"/>
      <c r="EL204" s="337"/>
      <c r="EM204" s="398"/>
      <c r="EN204" s="334"/>
      <c r="EO204" s="339"/>
      <c r="EP204" s="335"/>
      <c r="EQ204" s="336"/>
      <c r="ER204" s="336"/>
      <c r="ES204" s="398"/>
      <c r="ET204" s="337"/>
      <c r="EU204" s="398"/>
      <c r="EV204" s="334"/>
      <c r="EW204" s="339"/>
      <c r="EX204" s="335"/>
      <c r="EY204" s="336"/>
      <c r="EZ204" s="336"/>
      <c r="FA204" s="398"/>
      <c r="FB204" s="337"/>
      <c r="FC204" s="398"/>
      <c r="FD204" s="334"/>
      <c r="FE204" s="339"/>
      <c r="FF204" s="335"/>
      <c r="FG204" s="336"/>
      <c r="FH204" s="336"/>
      <c r="FI204" s="398"/>
      <c r="FJ204" s="337"/>
      <c r="FK204" s="398"/>
      <c r="FL204" s="334"/>
      <c r="FM204" s="339"/>
      <c r="FN204" s="335"/>
      <c r="FO204" s="336"/>
      <c r="FP204" s="336"/>
      <c r="FQ204" s="398"/>
      <c r="FR204" s="337"/>
      <c r="FS204" s="398"/>
      <c r="FT204" s="334"/>
      <c r="FU204" s="339"/>
      <c r="FV204" s="335"/>
      <c r="FW204" s="336"/>
      <c r="FX204" s="336"/>
      <c r="FY204" s="398"/>
      <c r="FZ204" s="337"/>
      <c r="GA204" s="398"/>
      <c r="GB204" s="334"/>
      <c r="GC204" s="339"/>
      <c r="GD204" s="335"/>
      <c r="GE204" s="336"/>
      <c r="GF204" s="336"/>
      <c r="GG204" s="398"/>
      <c r="GH204" s="337"/>
      <c r="GI204" s="398"/>
      <c r="GJ204" s="334"/>
      <c r="GK204" s="339"/>
      <c r="GL204" s="335"/>
      <c r="GM204" s="336"/>
      <c r="GN204" s="336"/>
      <c r="GO204" s="398"/>
      <c r="GP204" s="337"/>
      <c r="GQ204" s="398"/>
      <c r="GR204" s="334"/>
      <c r="GS204" s="339"/>
      <c r="GT204" s="335"/>
      <c r="GU204" s="336"/>
      <c r="GV204" s="336"/>
      <c r="GW204" s="398"/>
      <c r="GX204" s="337"/>
      <c r="GY204" s="398"/>
      <c r="GZ204" s="334"/>
      <c r="HA204" s="339"/>
      <c r="HB204" s="335"/>
      <c r="HC204" s="336"/>
      <c r="HD204" s="336"/>
      <c r="HE204" s="398"/>
      <c r="HF204" s="337"/>
      <c r="HG204" s="398"/>
      <c r="HH204" s="334"/>
      <c r="HI204" s="339"/>
      <c r="HJ204" s="335"/>
      <c r="HK204" s="336"/>
      <c r="HL204" s="336"/>
      <c r="HM204" s="398"/>
      <c r="HN204" s="337"/>
      <c r="HO204" s="398"/>
      <c r="HP204" s="334"/>
      <c r="HQ204" s="339"/>
      <c r="HR204" s="335"/>
      <c r="HS204" s="336"/>
      <c r="HT204" s="336"/>
      <c r="HU204" s="398"/>
      <c r="HV204" s="337"/>
      <c r="HW204" s="398"/>
      <c r="HX204" s="334"/>
      <c r="HY204" s="339"/>
      <c r="HZ204" s="335"/>
      <c r="IA204" s="336"/>
      <c r="IB204" s="336"/>
      <c r="IC204" s="398"/>
      <c r="ID204" s="337"/>
      <c r="IE204" s="398"/>
      <c r="IF204" s="334"/>
      <c r="IG204" s="339"/>
      <c r="IH204" s="335"/>
      <c r="II204" s="336"/>
      <c r="IJ204" s="336"/>
      <c r="IK204" s="398"/>
      <c r="IL204" s="337"/>
      <c r="IM204" s="398"/>
      <c r="IN204" s="334"/>
      <c r="IO204" s="339"/>
      <c r="IP204" s="335"/>
      <c r="IQ204" s="336"/>
      <c r="IR204" s="336"/>
      <c r="IS204" s="398"/>
      <c r="IT204" s="337"/>
      <c r="IU204" s="398"/>
    </row>
    <row r="205" spans="1:8" ht="20.25" customHeight="1" thickBot="1">
      <c r="A205" s="282" t="s">
        <v>340</v>
      </c>
      <c r="B205" s="289"/>
      <c r="C205" s="289"/>
      <c r="D205" s="289"/>
      <c r="E205" s="289"/>
      <c r="F205" s="289"/>
      <c r="G205" s="289"/>
      <c r="H205" s="290"/>
    </row>
    <row r="206" spans="1:8" ht="20.25" customHeight="1" hidden="1">
      <c r="A206" s="232" t="s">
        <v>341</v>
      </c>
      <c r="B206" s="233"/>
      <c r="C206" s="233"/>
      <c r="D206" s="233"/>
      <c r="E206" s="233"/>
      <c r="F206" s="233"/>
      <c r="G206" s="233"/>
      <c r="H206" s="234"/>
    </row>
    <row r="207" spans="1:8" ht="20.25" customHeight="1" hidden="1">
      <c r="A207" s="131" t="s">
        <v>80</v>
      </c>
      <c r="B207" s="111" t="s">
        <v>414</v>
      </c>
      <c r="C207" s="112" t="s">
        <v>53</v>
      </c>
      <c r="D207" s="66" t="s">
        <v>57</v>
      </c>
      <c r="E207" s="66">
        <v>12</v>
      </c>
      <c r="F207" s="343">
        <f>'ОБЩИЙ ПРАЙС'!G810</f>
        <v>33.58</v>
      </c>
      <c r="G207" s="67">
        <v>10</v>
      </c>
      <c r="H207" s="347">
        <f>F207+F207*G207/100</f>
        <v>36.937999999999995</v>
      </c>
    </row>
    <row r="208" spans="1:8" ht="20.25" customHeight="1">
      <c r="A208" s="235" t="s">
        <v>349</v>
      </c>
      <c r="B208" s="236"/>
      <c r="C208" s="236"/>
      <c r="D208" s="236"/>
      <c r="E208" s="236"/>
      <c r="F208" s="236"/>
      <c r="G208" s="236"/>
      <c r="H208" s="237"/>
    </row>
    <row r="209" spans="1:8" ht="20.25" customHeight="1">
      <c r="A209" s="111" t="s">
        <v>19</v>
      </c>
      <c r="B209" s="111" t="s">
        <v>403</v>
      </c>
      <c r="C209" s="112" t="s">
        <v>53</v>
      </c>
      <c r="D209" s="66" t="s">
        <v>94</v>
      </c>
      <c r="E209" s="66">
        <v>12</v>
      </c>
      <c r="F209" s="343">
        <f>'ОБЩИЙ ПРАЙС'!G812</f>
        <v>5.62</v>
      </c>
      <c r="G209" s="67">
        <v>10</v>
      </c>
      <c r="H209" s="345">
        <f>F209+F209*G209/100</f>
        <v>6.182</v>
      </c>
    </row>
    <row r="210" spans="1:8" ht="20.25" customHeight="1" hidden="1">
      <c r="A210" s="80" t="s">
        <v>1038</v>
      </c>
      <c r="B210" s="80" t="s">
        <v>485</v>
      </c>
      <c r="C210" s="22" t="s">
        <v>101</v>
      </c>
      <c r="D210" s="19" t="s">
        <v>186</v>
      </c>
      <c r="E210" s="19">
        <v>12</v>
      </c>
      <c r="F210" s="343">
        <f>'ОБЩИЙ ПРАЙС'!G813</f>
        <v>2.81</v>
      </c>
      <c r="G210" s="21">
        <v>10</v>
      </c>
      <c r="H210" s="343">
        <f>F210+F210*G210/100</f>
        <v>3.091</v>
      </c>
    </row>
    <row r="211" spans="1:8" ht="20.25" customHeight="1">
      <c r="A211" s="80" t="str">
        <f>'ОБЩИЙ ПРАЙС'!A814</f>
        <v>Корнишоны маринованные 680г ст/б </v>
      </c>
      <c r="B211" s="80"/>
      <c r="C211" s="22" t="s">
        <v>1072</v>
      </c>
      <c r="D211" s="19" t="s">
        <v>186</v>
      </c>
      <c r="E211" s="19">
        <v>12</v>
      </c>
      <c r="F211" s="343">
        <f>'ОБЩИЙ ПРАЙС'!G814</f>
        <v>3.61</v>
      </c>
      <c r="G211" s="21">
        <v>10</v>
      </c>
      <c r="H211" s="343">
        <f>F211+F211*G211/100</f>
        <v>3.971</v>
      </c>
    </row>
    <row r="212" spans="1:8" ht="20.25" customHeight="1">
      <c r="A212" s="80" t="str">
        <f>'ОБЩИЙ ПРАЙС'!A815</f>
        <v>Корнишоны маринованные (3-6см) 370мл, 330г ст/банка </v>
      </c>
      <c r="B212" s="80" t="s">
        <v>1222</v>
      </c>
      <c r="C212" s="22" t="s">
        <v>1072</v>
      </c>
      <c r="D212" s="19" t="s">
        <v>186</v>
      </c>
      <c r="E212" s="19">
        <v>12</v>
      </c>
      <c r="F212" s="343">
        <f>'ОБЩИЙ ПРАЙС'!G815</f>
        <v>1.84</v>
      </c>
      <c r="G212" s="21">
        <f>'ОБЩИЙ ПРАЙС'!H815</f>
        <v>10</v>
      </c>
      <c r="H212" s="343">
        <f>'ОБЩИЙ ПРАЙС'!I815</f>
        <v>2.024</v>
      </c>
    </row>
    <row r="213" spans="1:8" s="764" customFormat="1" ht="20.25" customHeight="1" hidden="1">
      <c r="A213" s="530" t="str">
        <f>'ОБЩИЙ ПРАЙС'!A816</f>
        <v>Перец острый Халапеньо начо ( резаный кружочками) 2,75 кг, ж/б.</v>
      </c>
      <c r="B213" s="530"/>
      <c r="C213" s="531" t="str">
        <f>'ОБЩИЙ ПРАЙС'!D816</f>
        <v> Мексика</v>
      </c>
      <c r="D213" s="531" t="str">
        <f>'ОБЩИЙ ПРАЙС'!E816</f>
        <v>шт</v>
      </c>
      <c r="E213" s="531">
        <v>6</v>
      </c>
      <c r="F213" s="762">
        <f>'ОБЩИЙ ПРАЙС'!G816</f>
        <v>40.75</v>
      </c>
      <c r="G213" s="531">
        <f>'ОБЩИЙ ПРАЙС'!H816</f>
        <v>10</v>
      </c>
      <c r="H213" s="763">
        <f>'ОБЩИЙ ПРАЙС'!I816</f>
        <v>44.825</v>
      </c>
    </row>
    <row r="214" spans="1:8" ht="20.25" customHeight="1" hidden="1">
      <c r="A214" s="677" t="str">
        <f>'ОБЩИЙ ПРАЙС'!A817</f>
        <v>Перец острый  Халапеньо резаный кружочками (США) 2,89 кг/шт  NEW</v>
      </c>
      <c r="B214" s="677"/>
      <c r="C214" s="678" t="str">
        <f>'ОБЩИЙ ПРАЙС'!D817</f>
        <v>США</v>
      </c>
      <c r="D214" s="678" t="str">
        <f>'ОБЩИЙ ПРАЙС'!E817</f>
        <v>шт</v>
      </c>
      <c r="E214" s="678">
        <v>6</v>
      </c>
      <c r="F214" s="727">
        <f>'ОБЩИЙ ПРАЙС'!G817</f>
        <v>32.05</v>
      </c>
      <c r="G214" s="678">
        <f>'ОБЩИЙ ПРАЙС'!H817</f>
        <v>10</v>
      </c>
      <c r="H214" s="728">
        <f>'ОБЩИЙ ПРАЙС'!I817</f>
        <v>35.254999999999995</v>
      </c>
    </row>
    <row r="215" spans="1:8" ht="20.25" customHeight="1" hidden="1">
      <c r="A215" s="57" t="s">
        <v>14</v>
      </c>
      <c r="B215" s="243"/>
      <c r="C215" s="62" t="s">
        <v>63</v>
      </c>
      <c r="D215" s="63" t="s">
        <v>99</v>
      </c>
      <c r="E215" s="63">
        <v>1</v>
      </c>
      <c r="F215" s="343">
        <f>'ОБЩИЙ ПРАЙС'!G818</f>
        <v>35.91</v>
      </c>
      <c r="G215" s="51">
        <v>10</v>
      </c>
      <c r="H215" s="349">
        <f>F215+F215*G215/100</f>
        <v>39.501</v>
      </c>
    </row>
    <row r="216" spans="1:8" ht="20.25" customHeight="1">
      <c r="A216" s="57" t="str">
        <f>'ОБЩИЙ ПРАЙС'!A819</f>
        <v>Перец зеленый халапеньо, резаный, маринованный  2,5 кг </v>
      </c>
      <c r="B216" s="197" t="str">
        <f>'ОБЩИЙ ПРАЙС'!C819</f>
        <v>Пикантель</v>
      </c>
      <c r="C216" s="22" t="str">
        <f>'ОБЩИЙ ПРАЙС'!D819</f>
        <v>Турция</v>
      </c>
      <c r="D216" s="19" t="str">
        <f>'ОБЩИЙ ПРАЙС'!E819</f>
        <v>шт</v>
      </c>
      <c r="E216" s="19">
        <f>'ОБЩИЙ ПРАЙС'!F819</f>
        <v>8</v>
      </c>
      <c r="F216" s="343">
        <f>'ОБЩИЙ ПРАЙС'!G819</f>
        <v>10.8</v>
      </c>
      <c r="G216" s="21">
        <f>'ОБЩИЙ ПРАЙС'!H819</f>
        <v>10</v>
      </c>
      <c r="H216" s="343">
        <f>'ОБЩИЙ ПРАЙС'!I819</f>
        <v>11.88</v>
      </c>
    </row>
    <row r="217" spans="1:8" ht="20.25" customHeight="1">
      <c r="A217" s="330" t="s">
        <v>1135</v>
      </c>
      <c r="B217" s="766"/>
      <c r="C217" s="332" t="s">
        <v>63</v>
      </c>
      <c r="D217" s="270" t="s">
        <v>99</v>
      </c>
      <c r="E217" s="270">
        <v>1</v>
      </c>
      <c r="F217" s="371">
        <f>'ОБЩИЙ ПРАЙС'!G820</f>
        <v>34.73</v>
      </c>
      <c r="G217" s="333">
        <v>10</v>
      </c>
      <c r="H217" s="378">
        <f>F217+F217*G217/100</f>
        <v>38.202999999999996</v>
      </c>
    </row>
    <row r="218" spans="1:8" ht="20.25" customHeight="1">
      <c r="A218" s="235" t="s">
        <v>869</v>
      </c>
      <c r="B218" s="236"/>
      <c r="C218" s="236"/>
      <c r="D218" s="236"/>
      <c r="E218" s="236"/>
      <c r="F218" s="236"/>
      <c r="G218" s="236"/>
      <c r="H218" s="237"/>
    </row>
    <row r="219" spans="1:8" ht="20.25" customHeight="1">
      <c r="A219" s="131" t="s">
        <v>870</v>
      </c>
      <c r="B219" s="130" t="s">
        <v>407</v>
      </c>
      <c r="C219" s="112" t="s">
        <v>76</v>
      </c>
      <c r="D219" s="443" t="str">
        <f>'ОБЩИЙ ПРАЙС'!E822</f>
        <v>шт.</v>
      </c>
      <c r="E219" s="66">
        <f>'ОБЩИЙ ПРАЙС'!F822</f>
        <v>24</v>
      </c>
      <c r="F219" s="343">
        <f>'ОБЩИЙ ПРАЙС'!G822</f>
        <v>2.5095</v>
      </c>
      <c r="G219" s="67">
        <v>10</v>
      </c>
      <c r="H219" s="347">
        <f aca="true" t="shared" si="12" ref="H219:H225">F219+F219*G219/100</f>
        <v>2.76045</v>
      </c>
    </row>
    <row r="220" spans="1:8" ht="20.25" customHeight="1" hidden="1">
      <c r="A220" s="131" t="s">
        <v>878</v>
      </c>
      <c r="B220" s="130" t="s">
        <v>415</v>
      </c>
      <c r="C220" s="112" t="s">
        <v>73</v>
      </c>
      <c r="D220" s="443" t="str">
        <f>'ОБЩИЙ ПРАЙС'!E823</f>
        <v>шт.</v>
      </c>
      <c r="E220" s="19">
        <f>'ОБЩИЙ ПРАЙС'!F823</f>
        <v>24</v>
      </c>
      <c r="F220" s="343">
        <f>'ОБЩИЙ ПРАЙС'!G823</f>
        <v>1.45</v>
      </c>
      <c r="G220" s="67">
        <v>10</v>
      </c>
      <c r="H220" s="347">
        <f t="shared" si="12"/>
        <v>1.595</v>
      </c>
    </row>
    <row r="221" spans="1:8" ht="20.25" customHeight="1" hidden="1">
      <c r="A221" s="131" t="s">
        <v>977</v>
      </c>
      <c r="B221" s="130" t="s">
        <v>976</v>
      </c>
      <c r="C221" s="112" t="s">
        <v>980</v>
      </c>
      <c r="D221" s="443" t="str">
        <f>'ОБЩИЙ ПРАЙС'!E824</f>
        <v>ж.банка</v>
      </c>
      <c r="E221" s="19">
        <f>'ОБЩИЙ ПРАЙС'!F824</f>
        <v>12</v>
      </c>
      <c r="F221" s="343">
        <f>'ОБЩИЙ ПРАЙС'!G824</f>
        <v>1.14</v>
      </c>
      <c r="G221" s="67">
        <v>10</v>
      </c>
      <c r="H221" s="347">
        <f t="shared" si="12"/>
        <v>1.254</v>
      </c>
    </row>
    <row r="222" spans="1:8" ht="20.25" customHeight="1" hidden="1">
      <c r="A222" s="80" t="s">
        <v>1017</v>
      </c>
      <c r="B222" s="80" t="s">
        <v>1016</v>
      </c>
      <c r="C222" s="22" t="s">
        <v>52</v>
      </c>
      <c r="D222" s="443" t="str">
        <f>'ОБЩИЙ ПРАЙС'!E825</f>
        <v>ж.банка</v>
      </c>
      <c r="E222" s="19">
        <f>'ОБЩИЙ ПРАЙС'!F825</f>
        <v>10</v>
      </c>
      <c r="F222" s="343">
        <f>'ОБЩИЙ ПРАЙС'!G825</f>
        <v>1.27</v>
      </c>
      <c r="G222" s="21">
        <v>10</v>
      </c>
      <c r="H222" s="343">
        <f t="shared" si="12"/>
        <v>1.397</v>
      </c>
    </row>
    <row r="223" spans="1:8" ht="20.25" customHeight="1">
      <c r="A223" s="80" t="str">
        <f>'ОБЩИЙ ПРАЙС'!A826</f>
        <v>Кукуруза сахарная консервированная стерилизованная "ZAFER" ж/б 410 г</v>
      </c>
      <c r="B223" s="80"/>
      <c r="C223" s="22" t="str">
        <f>'ОБЩИЙ ПРАЙС'!D826</f>
        <v>Украина</v>
      </c>
      <c r="D223" s="22" t="str">
        <f>'ОБЩИЙ ПРАЙС'!E826</f>
        <v>шт.</v>
      </c>
      <c r="E223" s="22">
        <f>'ОБЩИЙ ПРАЙС'!F826</f>
        <v>12</v>
      </c>
      <c r="F223" s="343">
        <f>'ОБЩИЙ ПРАЙС'!G826</f>
        <v>1.08</v>
      </c>
      <c r="G223" s="67">
        <f>'ОБЩИЙ ПРАЙС'!H826</f>
        <v>10</v>
      </c>
      <c r="H223" s="347">
        <f>'ОБЩИЙ ПРАЙС'!I826</f>
        <v>1.1880000000000002</v>
      </c>
    </row>
    <row r="224" spans="1:8" ht="20.25" customHeight="1">
      <c r="A224" s="80" t="str">
        <f>'ОБЩИЙ ПРАЙС'!A827</f>
        <v>Горошек зеленый т.м. "ЭКОлайн", м/б, 420 гр.</v>
      </c>
      <c r="B224" s="80" t="str">
        <f>'ОБЩИЙ ПРАЙС'!C827</f>
        <v>Эколайн</v>
      </c>
      <c r="C224" s="22" t="s">
        <v>980</v>
      </c>
      <c r="D224" s="443" t="str">
        <f>'ОБЩИЙ ПРАЙС'!E827</f>
        <v>бан.</v>
      </c>
      <c r="E224" s="19">
        <f>'ОБЩИЙ ПРАЙС'!F827</f>
        <v>12</v>
      </c>
      <c r="F224" s="343">
        <f>'ОБЩИЙ ПРАЙС'!G827</f>
        <v>1.13</v>
      </c>
      <c r="G224" s="21">
        <v>10</v>
      </c>
      <c r="H224" s="343">
        <f t="shared" si="12"/>
        <v>1.2429999999999999</v>
      </c>
    </row>
    <row r="225" spans="1:8" ht="20.25" customHeight="1">
      <c r="A225" s="80" t="s">
        <v>492</v>
      </c>
      <c r="B225" s="80" t="s">
        <v>491</v>
      </c>
      <c r="C225" s="22" t="s">
        <v>31</v>
      </c>
      <c r="D225" s="443" t="str">
        <f>'ОБЩИЙ ПРАЙС'!E828</f>
        <v>ж.банка</v>
      </c>
      <c r="E225" s="66">
        <f>'ОБЩИЙ ПРАЙС'!F828</f>
        <v>12</v>
      </c>
      <c r="F225" s="343">
        <f>'ОБЩИЙ ПРАЙС'!G828</f>
        <v>1.27</v>
      </c>
      <c r="G225" s="21">
        <v>10</v>
      </c>
      <c r="H225" s="343">
        <f t="shared" si="12"/>
        <v>1.397</v>
      </c>
    </row>
    <row r="226" spans="1:8" ht="20.25" customHeight="1">
      <c r="A226" s="235" t="s">
        <v>342</v>
      </c>
      <c r="B226" s="236"/>
      <c r="C226" s="236"/>
      <c r="D226" s="236"/>
      <c r="E226" s="236"/>
      <c r="F226" s="236"/>
      <c r="G226" s="236"/>
      <c r="H226" s="237"/>
    </row>
    <row r="227" spans="1:8" ht="20.25" customHeight="1">
      <c r="A227" s="131" t="s">
        <v>129</v>
      </c>
      <c r="B227" s="130" t="s">
        <v>416</v>
      </c>
      <c r="C227" s="112" t="s">
        <v>65</v>
      </c>
      <c r="D227" s="66" t="s">
        <v>60</v>
      </c>
      <c r="E227" s="66">
        <v>12</v>
      </c>
      <c r="F227" s="343">
        <f>'ОБЩИЙ ПРАЙС'!G830</f>
        <v>2.35</v>
      </c>
      <c r="G227" s="67">
        <v>10</v>
      </c>
      <c r="H227" s="347">
        <f aca="true" t="shared" si="13" ref="H227:H234">F227+F227*G227/100</f>
        <v>2.585</v>
      </c>
    </row>
    <row r="228" spans="1:8" ht="20.25" customHeight="1">
      <c r="A228" s="53" t="str">
        <f>'ОБЩИЙ ПРАЙС'!A831</f>
        <v>Оливки черные без косточки  ж/б 280гр</v>
      </c>
      <c r="B228" s="113" t="str">
        <f>'ОБЩИЙ ПРАЙС'!C831</f>
        <v>AGROLIVE</v>
      </c>
      <c r="C228" s="22" t="s">
        <v>65</v>
      </c>
      <c r="D228" s="19" t="s">
        <v>61</v>
      </c>
      <c r="E228" s="19">
        <v>24</v>
      </c>
      <c r="F228" s="343">
        <f>'ОБЩИЙ ПРАЙС'!G831</f>
        <v>1.44</v>
      </c>
      <c r="G228" s="21">
        <v>10</v>
      </c>
      <c r="H228" s="347">
        <f t="shared" si="13"/>
        <v>1.5839999999999999</v>
      </c>
    </row>
    <row r="229" spans="1:8" ht="20.25" customHeight="1">
      <c r="A229" s="53" t="s">
        <v>1155</v>
      </c>
      <c r="B229" s="113" t="str">
        <f>'ОБЩИЙ ПРАЙС'!C832</f>
        <v>AGROLIVE</v>
      </c>
      <c r="C229" s="22" t="s">
        <v>65</v>
      </c>
      <c r="D229" s="19" t="s">
        <v>61</v>
      </c>
      <c r="E229" s="19">
        <v>24</v>
      </c>
      <c r="F229" s="343">
        <f>'ОБЩИЙ ПРАЙС'!G832</f>
        <v>1.86</v>
      </c>
      <c r="G229" s="21">
        <v>10</v>
      </c>
      <c r="H229" s="347">
        <f t="shared" si="13"/>
        <v>2.0460000000000003</v>
      </c>
    </row>
    <row r="230" spans="1:8" ht="20.25" customHeight="1" hidden="1">
      <c r="A230" s="53" t="s">
        <v>884</v>
      </c>
      <c r="B230" s="113" t="s">
        <v>883</v>
      </c>
      <c r="C230" s="22" t="s">
        <v>65</v>
      </c>
      <c r="D230" s="19" t="s">
        <v>61</v>
      </c>
      <c r="E230" s="19">
        <v>24</v>
      </c>
      <c r="F230" s="343">
        <f>'ОБЩИЙ ПРАЙС'!G833</f>
        <v>1.64</v>
      </c>
      <c r="G230" s="21">
        <v>10</v>
      </c>
      <c r="H230" s="348">
        <f t="shared" si="13"/>
        <v>1.8039999999999998</v>
      </c>
    </row>
    <row r="231" spans="1:8" ht="20.25" customHeight="1" hidden="1">
      <c r="A231" s="53" t="s">
        <v>1073</v>
      </c>
      <c r="B231" s="113" t="s">
        <v>883</v>
      </c>
      <c r="C231" s="22" t="s">
        <v>65</v>
      </c>
      <c r="D231" s="19" t="s">
        <v>61</v>
      </c>
      <c r="E231" s="19">
        <v>24</v>
      </c>
      <c r="F231" s="343">
        <f>'ОБЩИЙ ПРАЙС'!G836</f>
        <v>1.99</v>
      </c>
      <c r="G231" s="21">
        <f>'ОБЩИЙ ПРАЙС'!H836</f>
        <v>10</v>
      </c>
      <c r="H231" s="348">
        <f>'ОБЩИЙ ПРАЙС'!I836</f>
        <v>2.189</v>
      </c>
    </row>
    <row r="232" spans="1:8" ht="20.25" customHeight="1" hidden="1">
      <c r="A232" s="53" t="s">
        <v>490</v>
      </c>
      <c r="B232" s="113" t="s">
        <v>485</v>
      </c>
      <c r="C232" s="22" t="s">
        <v>65</v>
      </c>
      <c r="D232" s="19" t="s">
        <v>61</v>
      </c>
      <c r="E232" s="19">
        <v>12</v>
      </c>
      <c r="F232" s="343">
        <f>'ОБЩИЙ ПРАЙС'!G834</f>
        <v>1.81</v>
      </c>
      <c r="G232" s="21">
        <v>10</v>
      </c>
      <c r="H232" s="348">
        <f t="shared" si="13"/>
        <v>1.991</v>
      </c>
    </row>
    <row r="233" spans="1:8" ht="20.25" customHeight="1" hidden="1">
      <c r="A233" s="53" t="s">
        <v>490</v>
      </c>
      <c r="B233" s="113" t="s">
        <v>485</v>
      </c>
      <c r="C233" s="22" t="s">
        <v>65</v>
      </c>
      <c r="D233" s="19" t="s">
        <v>186</v>
      </c>
      <c r="E233" s="19">
        <v>24</v>
      </c>
      <c r="F233" s="343">
        <f>'ОБЩИЙ ПРАЙС'!G835</f>
        <v>1.81</v>
      </c>
      <c r="G233" s="21">
        <v>10</v>
      </c>
      <c r="H233" s="348">
        <f t="shared" si="13"/>
        <v>1.991</v>
      </c>
    </row>
    <row r="234" spans="1:8" ht="20.25" customHeight="1" hidden="1">
      <c r="A234" s="57" t="s">
        <v>133</v>
      </c>
      <c r="B234" s="123" t="s">
        <v>458</v>
      </c>
      <c r="C234" s="62" t="s">
        <v>65</v>
      </c>
      <c r="D234" s="63" t="s">
        <v>61</v>
      </c>
      <c r="E234" s="63">
        <v>24</v>
      </c>
      <c r="F234" s="343">
        <f>'ОБЩИЙ ПРАЙС'!G837</f>
        <v>2.11</v>
      </c>
      <c r="G234" s="51">
        <v>10</v>
      </c>
      <c r="H234" s="349">
        <f t="shared" si="13"/>
        <v>2.3209999999999997</v>
      </c>
    </row>
    <row r="235" spans="1:8" ht="20.25" customHeight="1" hidden="1">
      <c r="A235" s="235" t="s">
        <v>343</v>
      </c>
      <c r="B235" s="236"/>
      <c r="C235" s="236"/>
      <c r="D235" s="236"/>
      <c r="E235" s="236"/>
      <c r="F235" s="236"/>
      <c r="G235" s="236"/>
      <c r="H235" s="237"/>
    </row>
    <row r="236" spans="1:8" ht="20.25" customHeight="1" hidden="1">
      <c r="A236" s="131" t="s">
        <v>124</v>
      </c>
      <c r="B236" s="130" t="s">
        <v>415</v>
      </c>
      <c r="C236" s="112" t="s">
        <v>48</v>
      </c>
      <c r="D236" s="66" t="s">
        <v>61</v>
      </c>
      <c r="E236" s="66">
        <v>12</v>
      </c>
      <c r="F236" s="343">
        <f>'ОБЩИЙ ПРАЙС'!G839</f>
        <v>2.92</v>
      </c>
      <c r="G236" s="67">
        <v>10</v>
      </c>
      <c r="H236" s="347">
        <f>F236+F236*G236/100</f>
        <v>3.2119999999999997</v>
      </c>
    </row>
    <row r="237" spans="1:8" ht="20.25" customHeight="1" hidden="1">
      <c r="A237" s="57" t="s">
        <v>152</v>
      </c>
      <c r="B237" s="123" t="s">
        <v>415</v>
      </c>
      <c r="C237" s="62" t="s">
        <v>48</v>
      </c>
      <c r="D237" s="63" t="s">
        <v>61</v>
      </c>
      <c r="E237" s="63">
        <v>6</v>
      </c>
      <c r="F237" s="343">
        <f>'ОБЩИЙ ПРАЙС'!G840</f>
        <v>4.47</v>
      </c>
      <c r="G237" s="51">
        <v>10</v>
      </c>
      <c r="H237" s="349">
        <f>F237+F237*G237/100</f>
        <v>4.917</v>
      </c>
    </row>
    <row r="238" spans="1:8" ht="20.25" customHeight="1">
      <c r="A238" s="235" t="s">
        <v>344</v>
      </c>
      <c r="B238" s="236"/>
      <c r="C238" s="236"/>
      <c r="D238" s="236"/>
      <c r="E238" s="236"/>
      <c r="F238" s="236"/>
      <c r="G238" s="236"/>
      <c r="H238" s="237"/>
    </row>
    <row r="239" spans="1:8" ht="20.25" customHeight="1">
      <c r="A239" s="80" t="str">
        <f>'ОБЩИЙ ПРАЙС'!A843</f>
        <v>Ананасы кусочки консервированные стерилизованные  ж/б 580 мл, 565г</v>
      </c>
      <c r="B239" s="80" t="str">
        <f>'ОБЩИЙ ПРАЙС'!C843</f>
        <v>Zafer</v>
      </c>
      <c r="C239" s="22" t="s">
        <v>73</v>
      </c>
      <c r="D239" s="19" t="str">
        <f>'ОБЩИЙ ПРАЙС'!E843</f>
        <v>шт.</v>
      </c>
      <c r="E239" s="19">
        <f>'ОБЩИЙ ПРАЙС'!F843</f>
        <v>24</v>
      </c>
      <c r="F239" s="815">
        <f>'ОБЩИЙ ПРАЙС'!G843</f>
        <v>1.75</v>
      </c>
      <c r="G239" s="19">
        <f>'ОБЩИЙ ПРАЙС'!H843</f>
        <v>10</v>
      </c>
      <c r="H239" s="815">
        <f>'ОБЩИЙ ПРАЙС'!I843</f>
        <v>1.925</v>
      </c>
    </row>
    <row r="240" spans="1:8" ht="20.25" customHeight="1">
      <c r="A240" s="80" t="str">
        <f>'ОБЩИЙ ПРАЙС'!A844</f>
        <v>Ананасы кусочки консерв. cтерилизован. в легком сиропе ж/б 565 г</v>
      </c>
      <c r="B240" s="80" t="str">
        <f>'ОБЩИЙ ПРАЙС'!C844</f>
        <v>Эколайн</v>
      </c>
      <c r="C240" s="22" t="s">
        <v>73</v>
      </c>
      <c r="D240" s="19" t="str">
        <f>'ОБЩИЙ ПРАЙС'!E844</f>
        <v>ж.банка</v>
      </c>
      <c r="E240" s="19">
        <f>'ОБЩИЙ ПРАЙС'!F844</f>
        <v>24</v>
      </c>
      <c r="F240" s="815">
        <f>'ОБЩИЙ ПРАЙС'!G844</f>
        <v>2.28</v>
      </c>
      <c r="G240" s="19">
        <f>'ОБЩИЙ ПРАЙС'!H844</f>
        <v>10</v>
      </c>
      <c r="H240" s="815">
        <f>'ОБЩИЙ ПРАЙС'!I844</f>
        <v>2.508</v>
      </c>
    </row>
    <row r="241" spans="1:8" ht="20.25" customHeight="1" hidden="1" thickBot="1">
      <c r="A241" s="695" t="s">
        <v>989</v>
      </c>
      <c r="B241" s="696"/>
      <c r="C241" s="697"/>
      <c r="D241" s="697"/>
      <c r="E241" s="697"/>
      <c r="F241" s="697"/>
      <c r="G241" s="697"/>
      <c r="H241" s="697"/>
    </row>
    <row r="242" spans="1:8" ht="20.25" customHeight="1" hidden="1">
      <c r="A242" s="700" t="s">
        <v>987</v>
      </c>
      <c r="B242" s="701" t="s">
        <v>990</v>
      </c>
      <c r="C242" s="702" t="s">
        <v>52</v>
      </c>
      <c r="D242" s="703" t="s">
        <v>186</v>
      </c>
      <c r="E242" s="703">
        <v>10</v>
      </c>
      <c r="F242" s="704">
        <f>'ОБЩИЙ ПРАЙС'!G846</f>
        <v>2.4</v>
      </c>
      <c r="G242" s="705">
        <v>10</v>
      </c>
      <c r="H242" s="706">
        <f>F242+F242*G242/100</f>
        <v>2.6399999999999997</v>
      </c>
    </row>
    <row r="243" spans="1:8" ht="20.25" customHeight="1" hidden="1" thickBot="1">
      <c r="A243" s="707" t="s">
        <v>988</v>
      </c>
      <c r="B243" s="708" t="s">
        <v>990</v>
      </c>
      <c r="C243" s="709" t="s">
        <v>52</v>
      </c>
      <c r="D243" s="710" t="s">
        <v>186</v>
      </c>
      <c r="E243" s="710">
        <v>12</v>
      </c>
      <c r="F243" s="711">
        <f>'ОБЩИЙ ПРАЙС'!G847</f>
        <v>5.68</v>
      </c>
      <c r="G243" s="712">
        <v>10</v>
      </c>
      <c r="H243" s="713">
        <f>F243+F243*G243/100</f>
        <v>6.247999999999999</v>
      </c>
    </row>
    <row r="244" spans="1:8" ht="20.25" customHeight="1" thickBot="1">
      <c r="A244" s="291" t="s">
        <v>345</v>
      </c>
      <c r="B244" s="259"/>
      <c r="C244" s="259"/>
      <c r="D244" s="259"/>
      <c r="E244" s="259"/>
      <c r="F244" s="699"/>
      <c r="G244" s="259"/>
      <c r="H244" s="413"/>
    </row>
    <row r="245" spans="1:8" ht="20.25" customHeight="1">
      <c r="A245" s="131" t="s">
        <v>214</v>
      </c>
      <c r="B245" s="111" t="s">
        <v>456</v>
      </c>
      <c r="C245" s="112" t="s">
        <v>52</v>
      </c>
      <c r="D245" s="66" t="s">
        <v>81</v>
      </c>
      <c r="E245" s="66">
        <v>6</v>
      </c>
      <c r="F245" s="345">
        <f>'ОБЩИЙ ПРАЙС'!G849</f>
        <v>2.11</v>
      </c>
      <c r="G245" s="67">
        <v>10</v>
      </c>
      <c r="H245" s="347">
        <f>F245+F245*G245/100</f>
        <v>2.3209999999999997</v>
      </c>
    </row>
    <row r="246" spans="1:8" ht="20.25" customHeight="1">
      <c r="A246" s="131" t="s">
        <v>1282</v>
      </c>
      <c r="B246" s="111" t="s">
        <v>1283</v>
      </c>
      <c r="C246" s="112" t="s">
        <v>31</v>
      </c>
      <c r="D246" s="66" t="s">
        <v>43</v>
      </c>
      <c r="E246" s="66">
        <v>6</v>
      </c>
      <c r="F246" s="345">
        <f>'ОБЩИЙ ПРАЙС'!G850</f>
        <v>1.75</v>
      </c>
      <c r="G246" s="67">
        <v>10</v>
      </c>
      <c r="H246" s="347">
        <v>1.87</v>
      </c>
    </row>
    <row r="247" spans="1:8" ht="20.25" customHeight="1">
      <c r="A247" s="131" t="s">
        <v>1341</v>
      </c>
      <c r="B247" s="111" t="s">
        <v>1283</v>
      </c>
      <c r="C247" s="112" t="s">
        <v>31</v>
      </c>
      <c r="D247" s="66" t="s">
        <v>43</v>
      </c>
      <c r="E247" s="66">
        <v>1</v>
      </c>
      <c r="F247" s="345">
        <f>'ОБЩИЙ ПРАЙС'!G851</f>
        <v>16.63</v>
      </c>
      <c r="G247" s="67">
        <v>10</v>
      </c>
      <c r="H247" s="347">
        <v>1.87</v>
      </c>
    </row>
    <row r="248" spans="1:8" ht="20.25" customHeight="1">
      <c r="A248" s="131" t="str">
        <f>'ОБЩИЙ ПРАЙС'!A852</f>
        <v>Мука пшеничная хлебопекарная в/с (Для пиццы) ООО "Мукомол" 1 уп./25 кг</v>
      </c>
      <c r="B248" s="111" t="str">
        <f>'ОБЩИЙ ПРАЙС'!C852</f>
        <v>СуперМука</v>
      </c>
      <c r="C248" s="112" t="s">
        <v>31</v>
      </c>
      <c r="D248" s="66" t="str">
        <f>'ОБЩИЙ ПРАЙС'!E852</f>
        <v>упак.</v>
      </c>
      <c r="E248" s="66">
        <f>'ОБЩИЙ ПРАЙС'!F852</f>
        <v>25</v>
      </c>
      <c r="F248" s="345">
        <f>'ОБЩИЙ ПРАЙС'!G852</f>
        <v>37.5</v>
      </c>
      <c r="G248" s="67">
        <f>'ОБЩИЙ ПРАЙС'!H852</f>
        <v>10</v>
      </c>
      <c r="H248" s="347">
        <f>'ОБЩИЙ ПРАЙС'!I852</f>
        <v>41.25</v>
      </c>
    </row>
    <row r="249" spans="1:8" ht="20.25" customHeight="1" thickBot="1">
      <c r="A249" s="428" t="s">
        <v>993</v>
      </c>
      <c r="B249" s="429"/>
      <c r="C249" s="412" t="s">
        <v>31</v>
      </c>
      <c r="D249" s="213" t="s">
        <v>39</v>
      </c>
      <c r="E249" s="213">
        <v>10</v>
      </c>
      <c r="F249" s="371">
        <f>'ОБЩИЙ ПРАЙС'!G853</f>
        <v>11.86</v>
      </c>
      <c r="G249" s="214">
        <v>10</v>
      </c>
      <c r="H249" s="399">
        <f>F249+F249*G249/100</f>
        <v>13.046</v>
      </c>
    </row>
    <row r="250" spans="1:8" ht="20.25" customHeight="1" hidden="1">
      <c r="A250" s="72" t="s">
        <v>360</v>
      </c>
      <c r="B250" s="153" t="s">
        <v>438</v>
      </c>
      <c r="C250" s="22" t="s">
        <v>53</v>
      </c>
      <c r="D250" s="19" t="s">
        <v>44</v>
      </c>
      <c r="E250" s="19">
        <v>10</v>
      </c>
      <c r="F250" s="343">
        <f>'ОБЩИЙ ПРАЙС'!G1083</f>
        <v>0</v>
      </c>
      <c r="G250" s="21">
        <v>10</v>
      </c>
      <c r="H250" s="348">
        <f>F250+F250*G250/100</f>
        <v>0</v>
      </c>
    </row>
    <row r="251" spans="1:8" ht="20.25" customHeight="1" hidden="1">
      <c r="A251" s="72" t="s">
        <v>664</v>
      </c>
      <c r="B251" s="153" t="s">
        <v>438</v>
      </c>
      <c r="C251" s="22" t="s">
        <v>53</v>
      </c>
      <c r="D251" s="19" t="s">
        <v>44</v>
      </c>
      <c r="E251" s="19">
        <v>10</v>
      </c>
      <c r="F251" s="343">
        <f>'ОБЩИЙ ПРАЙС'!G1084</f>
        <v>0</v>
      </c>
      <c r="G251" s="21">
        <v>10</v>
      </c>
      <c r="H251" s="348">
        <f>F251+F251*G251/100</f>
        <v>0</v>
      </c>
    </row>
    <row r="252" spans="1:8" ht="18.75" hidden="1" thickBot="1">
      <c r="A252" s="175" t="s">
        <v>665</v>
      </c>
      <c r="B252" s="187" t="s">
        <v>438</v>
      </c>
      <c r="C252" s="62" t="s">
        <v>53</v>
      </c>
      <c r="D252" s="63" t="s">
        <v>44</v>
      </c>
      <c r="E252" s="63">
        <v>10</v>
      </c>
      <c r="F252" s="346">
        <f>'ОБЩИЙ ПРАЙС'!G1085</f>
        <v>0</v>
      </c>
      <c r="G252" s="51">
        <v>10</v>
      </c>
      <c r="H252" s="349">
        <f>F252+F252*G252/100</f>
        <v>0</v>
      </c>
    </row>
    <row r="253" spans="1:8" ht="20.25" customHeight="1" thickBot="1">
      <c r="A253" s="282" t="s">
        <v>346</v>
      </c>
      <c r="B253" s="230"/>
      <c r="C253" s="230"/>
      <c r="D253" s="230"/>
      <c r="E253" s="230"/>
      <c r="F253" s="230"/>
      <c r="G253" s="230"/>
      <c r="H253" s="231"/>
    </row>
    <row r="254" spans="1:8" ht="20.25" customHeight="1">
      <c r="A254" s="131" t="s">
        <v>207</v>
      </c>
      <c r="B254" s="111" t="s">
        <v>457</v>
      </c>
      <c r="C254" s="112" t="s">
        <v>52</v>
      </c>
      <c r="D254" s="66" t="s">
        <v>42</v>
      </c>
      <c r="E254" s="66">
        <v>15</v>
      </c>
      <c r="F254" s="345">
        <f>'ОБЩИЙ ПРАЙС'!G858</f>
        <v>1.63</v>
      </c>
      <c r="G254" s="67">
        <v>10</v>
      </c>
      <c r="H254" s="347">
        <f>F254+F254*G254/100</f>
        <v>1.793</v>
      </c>
    </row>
    <row r="255" spans="1:8" ht="20.25" customHeight="1">
      <c r="A255" s="428" t="s">
        <v>994</v>
      </c>
      <c r="B255" s="414" t="s">
        <v>457</v>
      </c>
      <c r="C255" s="412" t="s">
        <v>52</v>
      </c>
      <c r="D255" s="213" t="s">
        <v>44</v>
      </c>
      <c r="E255" s="213">
        <v>15</v>
      </c>
      <c r="F255" s="556">
        <f>'ОБЩИЙ ПРАЙС'!G859</f>
        <v>1.43</v>
      </c>
      <c r="G255" s="214">
        <v>10</v>
      </c>
      <c r="H255" s="399">
        <f>F255+F255*G255/100</f>
        <v>1.573</v>
      </c>
    </row>
    <row r="256" spans="1:8" ht="20.25" customHeight="1" thickBot="1">
      <c r="A256" s="59" t="s">
        <v>208</v>
      </c>
      <c r="B256" s="133" t="s">
        <v>457</v>
      </c>
      <c r="C256" s="60" t="s">
        <v>52</v>
      </c>
      <c r="D256" s="61" t="s">
        <v>44</v>
      </c>
      <c r="E256" s="61">
        <v>10</v>
      </c>
      <c r="F256" s="345">
        <f>'ОБЩИЙ ПРАЙС'!G860</f>
        <v>1.03</v>
      </c>
      <c r="G256" s="43">
        <v>10</v>
      </c>
      <c r="H256" s="359">
        <f>F256+F256*G256/100</f>
        <v>1.133</v>
      </c>
    </row>
    <row r="257" spans="1:8" ht="20.25" customHeight="1" thickBot="1">
      <c r="A257" s="282" t="s">
        <v>978</v>
      </c>
      <c r="B257" s="230"/>
      <c r="C257" s="230"/>
      <c r="D257" s="230"/>
      <c r="E257" s="230"/>
      <c r="F257" s="230"/>
      <c r="G257" s="230"/>
      <c r="H257" s="231"/>
    </row>
    <row r="258" spans="1:8" ht="20.25" customHeight="1" thickBot="1">
      <c r="A258" s="721" t="s">
        <v>979</v>
      </c>
      <c r="B258" s="133" t="s">
        <v>976</v>
      </c>
      <c r="C258" s="60" t="s">
        <v>704</v>
      </c>
      <c r="D258" s="61" t="s">
        <v>39</v>
      </c>
      <c r="E258" s="61">
        <v>20</v>
      </c>
      <c r="F258" s="345">
        <v>1.4</v>
      </c>
      <c r="G258" s="43">
        <v>20</v>
      </c>
      <c r="H258" s="359">
        <v>1.68</v>
      </c>
    </row>
    <row r="259" spans="1:8" ht="20.25" customHeight="1" thickBot="1">
      <c r="A259" s="437" t="s">
        <v>548</v>
      </c>
      <c r="B259" s="436"/>
      <c r="C259" s="436"/>
      <c r="D259" s="436"/>
      <c r="E259" s="436"/>
      <c r="F259" s="436"/>
      <c r="G259" s="436"/>
      <c r="H259" s="242"/>
    </row>
    <row r="260" spans="1:8" ht="20.25" customHeight="1">
      <c r="A260" s="131" t="s">
        <v>224</v>
      </c>
      <c r="B260" s="173" t="s">
        <v>411</v>
      </c>
      <c r="C260" s="112" t="s">
        <v>72</v>
      </c>
      <c r="D260" s="66" t="s">
        <v>81</v>
      </c>
      <c r="E260" s="66">
        <v>70</v>
      </c>
      <c r="F260" s="343">
        <v>0.48</v>
      </c>
      <c r="G260" s="67">
        <v>20</v>
      </c>
      <c r="H260" s="347">
        <f>F260+F260*G260/100</f>
        <v>0.576</v>
      </c>
    </row>
    <row r="261" spans="1:8" ht="20.25" customHeight="1" hidden="1">
      <c r="A261" s="53" t="s">
        <v>358</v>
      </c>
      <c r="B261" s="120" t="s">
        <v>412</v>
      </c>
      <c r="C261" s="22" t="s">
        <v>205</v>
      </c>
      <c r="D261" s="19" t="s">
        <v>81</v>
      </c>
      <c r="E261" s="19">
        <v>70</v>
      </c>
      <c r="F261" s="343">
        <v>0.96</v>
      </c>
      <c r="G261" s="21">
        <v>20</v>
      </c>
      <c r="H261" s="348">
        <f>F261+F261*G261/100</f>
        <v>1.152</v>
      </c>
    </row>
    <row r="262" spans="1:8" ht="20.25" customHeight="1">
      <c r="A262" s="53" t="s">
        <v>359</v>
      </c>
      <c r="B262" s="120" t="s">
        <v>412</v>
      </c>
      <c r="C262" s="22" t="s">
        <v>101</v>
      </c>
      <c r="D262" s="19" t="s">
        <v>81</v>
      </c>
      <c r="E262" s="19">
        <v>70</v>
      </c>
      <c r="F262" s="343">
        <v>1.54</v>
      </c>
      <c r="G262" s="21">
        <v>20</v>
      </c>
      <c r="H262" s="348">
        <f>F262+F262*G262/100</f>
        <v>1.848</v>
      </c>
    </row>
    <row r="263" spans="1:8" ht="20.25" customHeight="1">
      <c r="A263" s="53" t="s">
        <v>6</v>
      </c>
      <c r="B263" s="120" t="s">
        <v>411</v>
      </c>
      <c r="C263" s="22" t="s">
        <v>72</v>
      </c>
      <c r="D263" s="19" t="s">
        <v>81</v>
      </c>
      <c r="E263" s="19">
        <v>35</v>
      </c>
      <c r="F263" s="343">
        <v>1.22</v>
      </c>
      <c r="G263" s="21">
        <v>20</v>
      </c>
      <c r="H263" s="348">
        <f>F263+F263*G263/100</f>
        <v>1.464</v>
      </c>
    </row>
    <row r="264" spans="1:8" ht="20.25" customHeight="1">
      <c r="A264" s="53" t="s">
        <v>209</v>
      </c>
      <c r="B264" s="120" t="s">
        <v>411</v>
      </c>
      <c r="C264" s="22" t="s">
        <v>72</v>
      </c>
      <c r="D264" s="19" t="s">
        <v>81</v>
      </c>
      <c r="E264" s="19">
        <v>70</v>
      </c>
      <c r="F264" s="343">
        <v>0.56</v>
      </c>
      <c r="G264" s="21">
        <v>20</v>
      </c>
      <c r="H264" s="348">
        <f>F264+F264*G264/100</f>
        <v>0.672</v>
      </c>
    </row>
    <row r="265" spans="1:8" ht="25.5" customHeight="1">
      <c r="A265" s="180"/>
      <c r="B265" s="180"/>
      <c r="C265" s="181"/>
      <c r="D265" s="182"/>
      <c r="E265" s="182"/>
      <c r="F265" s="385"/>
      <c r="G265" s="184"/>
      <c r="H265" s="385"/>
    </row>
    <row r="266" spans="1:8" ht="20.25" customHeight="1">
      <c r="A266" s="180"/>
      <c r="B266" s="180"/>
      <c r="C266" s="181"/>
      <c r="D266" s="182"/>
      <c r="E266" s="182"/>
      <c r="F266" s="385"/>
      <c r="G266" s="184"/>
      <c r="H266" s="385"/>
    </row>
    <row r="267" spans="1:8" ht="20.25" customHeight="1">
      <c r="A267" s="180"/>
      <c r="B267" s="180"/>
      <c r="C267" s="181"/>
      <c r="D267" s="182"/>
      <c r="E267" s="182"/>
      <c r="F267" s="385"/>
      <c r="G267" s="184"/>
      <c r="H267" s="385"/>
    </row>
    <row r="268" spans="1:8" ht="20.25" customHeight="1">
      <c r="A268" s="180"/>
      <c r="B268" s="180"/>
      <c r="C268" s="181"/>
      <c r="D268" s="182"/>
      <c r="E268" s="182"/>
      <c r="F268" s="385"/>
      <c r="G268" s="184"/>
      <c r="H268" s="385"/>
    </row>
    <row r="269" spans="1:8" ht="20.25" customHeight="1">
      <c r="A269" s="180"/>
      <c r="B269" s="180"/>
      <c r="C269" s="181"/>
      <c r="D269" s="182"/>
      <c r="E269" s="182"/>
      <c r="F269" s="385"/>
      <c r="G269" s="184"/>
      <c r="H269" s="385"/>
    </row>
    <row r="270" spans="1:8" ht="18">
      <c r="A270" s="180"/>
      <c r="B270" s="180"/>
      <c r="C270" s="181"/>
      <c r="D270" s="182"/>
      <c r="E270" s="182"/>
      <c r="F270" s="183"/>
      <c r="G270" s="184"/>
      <c r="H270" s="183"/>
    </row>
    <row r="271" ht="18">
      <c r="A271" s="14" t="s">
        <v>263</v>
      </c>
    </row>
    <row r="272" ht="18.75">
      <c r="A272" s="15" t="s">
        <v>104</v>
      </c>
    </row>
    <row r="273" ht="18.75">
      <c r="A273" s="15" t="s">
        <v>93</v>
      </c>
    </row>
  </sheetData>
  <sheetProtection/>
  <mergeCells count="4">
    <mergeCell ref="A8:H8"/>
    <mergeCell ref="A170:H170"/>
    <mergeCell ref="D2:H2"/>
    <mergeCell ref="D4:H4"/>
  </mergeCells>
  <hyperlinks>
    <hyperlink ref="A6" r:id="rId1" display="www.restoracia.by  "/>
    <hyperlink ref="A7" r:id="rId2" display="www.facebook.com/restoracia"/>
  </hyperlink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40" r:id="rId4"/>
  <rowBreaks count="2" manualBreakCount="2">
    <brk id="103" max="7" man="1"/>
    <brk id="204" max="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IV97"/>
  <sheetViews>
    <sheetView view="pageBreakPreview" zoomScale="55" zoomScaleSheetLayoutView="55" workbookViewId="0" topLeftCell="A1">
      <selection activeCell="D17" sqref="D17"/>
    </sheetView>
  </sheetViews>
  <sheetFormatPr defaultColWidth="8.8515625" defaultRowHeight="12.75"/>
  <cols>
    <col min="1" max="1" width="113.28125" style="5" bestFit="1" customWidth="1"/>
    <col min="2" max="2" width="18.28125" style="5" customWidth="1"/>
    <col min="3" max="3" width="17.8515625" style="6" customWidth="1"/>
    <col min="4" max="4" width="12.28125" style="5" customWidth="1"/>
    <col min="5" max="5" width="14.00390625" style="82" customWidth="1"/>
    <col min="6" max="6" width="15.7109375" style="7" bestFit="1" customWidth="1"/>
    <col min="7" max="7" width="19.28125" style="5" customWidth="1"/>
    <col min="8" max="8" width="15.421875" style="5" bestFit="1" customWidth="1"/>
    <col min="9" max="13" width="8.8515625" style="8" customWidth="1"/>
    <col min="14" max="14" width="13.00390625" style="8" customWidth="1"/>
    <col min="15" max="16384" width="8.8515625" style="5" customWidth="1"/>
  </cols>
  <sheetData>
    <row r="1" spans="1:8" s="101" customFormat="1" ht="18.75">
      <c r="A1" s="95" t="s">
        <v>424</v>
      </c>
      <c r="B1" s="95"/>
      <c r="C1" s="89"/>
      <c r="D1" s="795"/>
      <c r="E1" s="89"/>
      <c r="F1" s="89"/>
      <c r="G1" s="223"/>
      <c r="H1" s="89"/>
    </row>
    <row r="2" spans="1:8" s="101" customFormat="1" ht="18.75">
      <c r="A2" s="95" t="s">
        <v>1010</v>
      </c>
      <c r="B2" s="95"/>
      <c r="C2" s="89"/>
      <c r="D2" s="926"/>
      <c r="E2" s="926"/>
      <c r="F2" s="926"/>
      <c r="G2" s="926"/>
      <c r="H2" s="926"/>
    </row>
    <row r="3" spans="1:8" s="101" customFormat="1" ht="18.75">
      <c r="A3" s="95" t="s">
        <v>638</v>
      </c>
      <c r="B3" s="95"/>
      <c r="E3" s="798"/>
      <c r="F3" s="219"/>
      <c r="G3" s="219"/>
      <c r="H3" s="219"/>
    </row>
    <row r="4" spans="1:8" s="101" customFormat="1" ht="18.75">
      <c r="A4" s="95" t="s">
        <v>849</v>
      </c>
      <c r="B4" s="95"/>
      <c r="C4" s="89"/>
      <c r="D4" s="926"/>
      <c r="E4" s="926"/>
      <c r="F4" s="926"/>
      <c r="G4" s="926"/>
      <c r="H4" s="926"/>
    </row>
    <row r="5" spans="1:3" s="101" customFormat="1" ht="18.75">
      <c r="A5" s="95" t="s">
        <v>873</v>
      </c>
      <c r="B5" s="95"/>
      <c r="C5" s="89"/>
    </row>
    <row r="6" spans="1:8" ht="18.75">
      <c r="A6" s="95" t="s">
        <v>425</v>
      </c>
      <c r="B6" s="95"/>
      <c r="C6" s="795"/>
      <c r="D6" s="89"/>
      <c r="E6" s="89"/>
      <c r="F6" s="223"/>
      <c r="G6" s="89"/>
      <c r="H6" s="223"/>
    </row>
    <row r="7" spans="1:8" ht="18.75">
      <c r="A7" s="95" t="s">
        <v>423</v>
      </c>
      <c r="B7" s="82"/>
      <c r="C7" s="92"/>
      <c r="D7" s="82"/>
      <c r="F7" s="91"/>
      <c r="G7" s="82"/>
      <c r="H7" s="106">
        <f>'ОБЩИЙ ПРАЙС'!I8</f>
        <v>43286</v>
      </c>
    </row>
    <row r="8" spans="1:8" ht="19.5" thickBot="1">
      <c r="A8" s="930" t="s">
        <v>141</v>
      </c>
      <c r="B8" s="930"/>
      <c r="C8" s="930"/>
      <c r="D8" s="930"/>
      <c r="E8" s="930"/>
      <c r="F8" s="930"/>
      <c r="G8" s="930"/>
      <c r="H8" s="930"/>
    </row>
    <row r="9" spans="1:8" ht="45.75" thickBot="1">
      <c r="A9" s="438" t="s">
        <v>35</v>
      </c>
      <c r="B9" s="439" t="s">
        <v>362</v>
      </c>
      <c r="C9" s="440" t="s">
        <v>50</v>
      </c>
      <c r="D9" s="440" t="s">
        <v>428</v>
      </c>
      <c r="E9" s="799" t="s">
        <v>309</v>
      </c>
      <c r="F9" s="441" t="s">
        <v>36</v>
      </c>
      <c r="G9" s="440" t="s">
        <v>427</v>
      </c>
      <c r="H9" s="442" t="s">
        <v>38</v>
      </c>
    </row>
    <row r="10" spans="1:8" ht="20.25" customHeight="1" thickBot="1">
      <c r="A10" s="282" t="s">
        <v>347</v>
      </c>
      <c r="B10" s="230"/>
      <c r="C10" s="230"/>
      <c r="D10" s="230"/>
      <c r="E10" s="230"/>
      <c r="F10" s="230"/>
      <c r="G10" s="230"/>
      <c r="H10" s="231"/>
    </row>
    <row r="11" spans="1:13" ht="20.25" customHeight="1">
      <c r="A11" s="232" t="s">
        <v>1182</v>
      </c>
      <c r="B11" s="233"/>
      <c r="C11" s="233"/>
      <c r="D11" s="233"/>
      <c r="E11" s="233"/>
      <c r="F11" s="233"/>
      <c r="G11" s="233"/>
      <c r="H11" s="234"/>
      <c r="I11" s="166"/>
      <c r="J11" s="166"/>
      <c r="K11" s="166"/>
      <c r="L11" s="166"/>
      <c r="M11" s="166"/>
    </row>
    <row r="12" spans="1:13" ht="20.25" customHeight="1">
      <c r="A12" s="810" t="str">
        <f>'ОБЩИЙ ПРАЙС'!A541</f>
        <v>Булочка для гамбургера с кунжутом 83 г. 1 кор./30 шт./2,490 кг</v>
      </c>
      <c r="B12" s="810" t="str">
        <f>'ОБЩИЙ ПРАЙС'!C541</f>
        <v>Unibake</v>
      </c>
      <c r="C12" s="811" t="str">
        <f>'ОБЩИЙ ПРАЙС'!D541</f>
        <v>Польша</v>
      </c>
      <c r="D12" s="811" t="str">
        <f>'ОБЩИЙ ПРАЙС'!E541</f>
        <v>кор.</v>
      </c>
      <c r="E12" s="811">
        <f>'ОБЩИЙ ПРАЙС'!F541</f>
        <v>30</v>
      </c>
      <c r="F12" s="812">
        <f>'ОБЩИЙ ПРАЙС'!G541</f>
        <v>18.06</v>
      </c>
      <c r="G12" s="813">
        <f>'ОБЩИЙ ПРАЙС'!H541</f>
        <v>10</v>
      </c>
      <c r="H12" s="814">
        <f>'ОБЩИЙ ПРАЙС'!I541</f>
        <v>19.866</v>
      </c>
      <c r="I12" s="166"/>
      <c r="J12" s="166"/>
      <c r="K12" s="166"/>
      <c r="L12" s="166"/>
      <c r="M12" s="166"/>
    </row>
    <row r="13" spans="1:13" ht="18.75" customHeight="1">
      <c r="A13" s="147" t="str">
        <f>'ОБЩИЙ ПРАЙС'!A542</f>
        <v>Булочка для гамб-ра с кунж. заморож. 80 гр. 125мм 1 кор./24 шт./1,92 кг</v>
      </c>
      <c r="B13" s="147" t="str">
        <f>'ОБЩИЙ ПРАЙС'!C542</f>
        <v>Aryzta</v>
      </c>
      <c r="C13" s="660" t="str">
        <f>'ОБЩИЙ ПРАЙС'!D542</f>
        <v>Польша</v>
      </c>
      <c r="D13" s="660" t="str">
        <f>'ОБЩИЙ ПРАЙС'!E542</f>
        <v>кор.</v>
      </c>
      <c r="E13" s="660">
        <f>'ОБЩИЙ ПРАЙС'!F542</f>
        <v>24</v>
      </c>
      <c r="F13" s="809">
        <f>'ОБЩИЙ ПРАЙС'!G542</f>
        <v>14.33</v>
      </c>
      <c r="G13" s="315">
        <f>'ОБЩИЙ ПРАЙС'!H542</f>
        <v>10</v>
      </c>
      <c r="H13" s="674">
        <f>'ОБЩИЙ ПРАЙС'!I542</f>
        <v>15.763</v>
      </c>
      <c r="I13" s="166"/>
      <c r="J13" s="166"/>
      <c r="K13" s="166"/>
      <c r="L13" s="166"/>
      <c r="M13" s="166"/>
    </row>
    <row r="14" spans="1:8" ht="19.5" customHeight="1">
      <c r="A14" s="810" t="str">
        <f>'ОБЩИЙ ПРАЙС'!A543</f>
        <v>Булочка для гамбургера с кунжутом "MAXI" 82 г, 125 мм, 1 кор./24 шт./1.968 кг</v>
      </c>
      <c r="B14" s="810" t="str">
        <f>'ОБЩИЙ ПРАЙС'!C543</f>
        <v>Unibake</v>
      </c>
      <c r="C14" s="811" t="str">
        <f>'ОБЩИЙ ПРАЙС'!D543</f>
        <v>Польша</v>
      </c>
      <c r="D14" s="811" t="str">
        <f>'ОБЩИЙ ПРАЙС'!E543</f>
        <v>кор.</v>
      </c>
      <c r="E14" s="811">
        <f>'ОБЩИЙ ПРАЙС'!F543</f>
        <v>24</v>
      </c>
      <c r="F14" s="812">
        <f>'ОБЩИЙ ПРАЙС'!G543</f>
        <v>13.45</v>
      </c>
      <c r="G14" s="813">
        <f>'ОБЩИЙ ПРАЙС'!H543</f>
        <v>10</v>
      </c>
      <c r="H14" s="814">
        <f>'ОБЩИЙ ПРАЙС'!I543</f>
        <v>14.795</v>
      </c>
    </row>
    <row r="15" spans="1:256" s="94" customFormat="1" ht="18.75" customHeight="1">
      <c r="A15" s="147" t="str">
        <f>'ОБЩИЙ ПРАЙС'!A544</f>
        <v>Булочка для гамб-ра с кунж. заморож. 53 гр. 100мм 1кор./48шт/2,54кг FSB</v>
      </c>
      <c r="B15" s="147" t="str">
        <f>'ОБЩИЙ ПРАЙС'!C544</f>
        <v>Aryzta</v>
      </c>
      <c r="C15" s="660" t="str">
        <f>'ОБЩИЙ ПРАЙС'!D544</f>
        <v>Польша</v>
      </c>
      <c r="D15" s="660" t="str">
        <f>'ОБЩИЙ ПРАЙС'!E544</f>
        <v>кор.</v>
      </c>
      <c r="E15" s="660">
        <f>'ОБЩИЙ ПРАЙС'!F544</f>
        <v>48</v>
      </c>
      <c r="F15" s="809">
        <f>'ОБЩИЙ ПРАЙС'!G544</f>
        <v>18.12</v>
      </c>
      <c r="G15" s="315">
        <f>'ОБЩИЙ ПРАЙС'!H544</f>
        <v>10</v>
      </c>
      <c r="H15" s="674">
        <f>'ОБЩИЙ ПРАЙС'!I544</f>
        <v>19.932000000000002</v>
      </c>
      <c r="I15" s="801"/>
      <c r="J15" s="801"/>
      <c r="K15" s="328"/>
      <c r="L15" s="329"/>
      <c r="M15" s="329"/>
      <c r="N15" s="385"/>
      <c r="O15" s="184"/>
      <c r="P15" s="385"/>
      <c r="Q15" s="801"/>
      <c r="R15" s="801"/>
      <c r="S15" s="328"/>
      <c r="T15" s="329"/>
      <c r="U15" s="329"/>
      <c r="V15" s="385"/>
      <c r="W15" s="184"/>
      <c r="X15" s="385"/>
      <c r="Y15" s="801"/>
      <c r="Z15" s="801"/>
      <c r="AA15" s="328"/>
      <c r="AB15" s="329"/>
      <c r="AC15" s="329"/>
      <c r="AD15" s="385"/>
      <c r="AE15" s="184"/>
      <c r="AF15" s="385"/>
      <c r="AG15" s="801"/>
      <c r="AH15" s="801"/>
      <c r="AI15" s="328"/>
      <c r="AJ15" s="329"/>
      <c r="AK15" s="329"/>
      <c r="AL15" s="385"/>
      <c r="AM15" s="184"/>
      <c r="AN15" s="385"/>
      <c r="AO15" s="801"/>
      <c r="AP15" s="801"/>
      <c r="AQ15" s="328"/>
      <c r="AR15" s="329"/>
      <c r="AS15" s="329"/>
      <c r="AT15" s="385"/>
      <c r="AU15" s="184"/>
      <c r="AV15" s="385"/>
      <c r="AW15" s="801"/>
      <c r="AX15" s="801"/>
      <c r="AY15" s="328"/>
      <c r="AZ15" s="329"/>
      <c r="BA15" s="329"/>
      <c r="BB15" s="385"/>
      <c r="BC15" s="184"/>
      <c r="BD15" s="385"/>
      <c r="BE15" s="801"/>
      <c r="BF15" s="801"/>
      <c r="BG15" s="328"/>
      <c r="BH15" s="329"/>
      <c r="BI15" s="329"/>
      <c r="BJ15" s="385"/>
      <c r="BK15" s="184"/>
      <c r="BL15" s="385"/>
      <c r="BM15" s="801"/>
      <c r="BN15" s="801"/>
      <c r="BO15" s="328"/>
      <c r="BP15" s="329"/>
      <c r="BQ15" s="329"/>
      <c r="BR15" s="385"/>
      <c r="BS15" s="184"/>
      <c r="BT15" s="385"/>
      <c r="BU15" s="801"/>
      <c r="BV15" s="801"/>
      <c r="BW15" s="328"/>
      <c r="BX15" s="329"/>
      <c r="BY15" s="329"/>
      <c r="BZ15" s="385"/>
      <c r="CA15" s="184"/>
      <c r="CB15" s="385"/>
      <c r="CC15" s="801"/>
      <c r="CD15" s="801"/>
      <c r="CE15" s="328"/>
      <c r="CF15" s="329"/>
      <c r="CG15" s="329"/>
      <c r="CH15" s="385"/>
      <c r="CI15" s="184"/>
      <c r="CJ15" s="385"/>
      <c r="CK15" s="801"/>
      <c r="CL15" s="801"/>
      <c r="CM15" s="328"/>
      <c r="CN15" s="329"/>
      <c r="CO15" s="329"/>
      <c r="CP15" s="385"/>
      <c r="CQ15" s="184"/>
      <c r="CR15" s="385"/>
      <c r="CS15" s="801"/>
      <c r="CT15" s="801"/>
      <c r="CU15" s="328"/>
      <c r="CV15" s="329"/>
      <c r="CW15" s="329"/>
      <c r="CX15" s="385"/>
      <c r="CY15" s="184"/>
      <c r="CZ15" s="385"/>
      <c r="DA15" s="801"/>
      <c r="DB15" s="801"/>
      <c r="DC15" s="328"/>
      <c r="DD15" s="329"/>
      <c r="DE15" s="329"/>
      <c r="DF15" s="385"/>
      <c r="DG15" s="184"/>
      <c r="DH15" s="385"/>
      <c r="DI15" s="801"/>
      <c r="DJ15" s="801"/>
      <c r="DK15" s="328"/>
      <c r="DL15" s="329"/>
      <c r="DM15" s="329"/>
      <c r="DN15" s="385"/>
      <c r="DO15" s="184"/>
      <c r="DP15" s="385"/>
      <c r="DQ15" s="801"/>
      <c r="DR15" s="801"/>
      <c r="DS15" s="328"/>
      <c r="DT15" s="329"/>
      <c r="DU15" s="329"/>
      <c r="DV15" s="385"/>
      <c r="DW15" s="184"/>
      <c r="DX15" s="385"/>
      <c r="DY15" s="801"/>
      <c r="DZ15" s="801"/>
      <c r="EA15" s="328"/>
      <c r="EB15" s="329"/>
      <c r="EC15" s="329"/>
      <c r="ED15" s="385"/>
      <c r="EE15" s="184"/>
      <c r="EF15" s="385"/>
      <c r="EG15" s="801"/>
      <c r="EH15" s="801"/>
      <c r="EI15" s="328"/>
      <c r="EJ15" s="329"/>
      <c r="EK15" s="329"/>
      <c r="EL15" s="385"/>
      <c r="EM15" s="184"/>
      <c r="EN15" s="385"/>
      <c r="EO15" s="801"/>
      <c r="EP15" s="801"/>
      <c r="EQ15" s="328"/>
      <c r="ER15" s="329"/>
      <c r="ES15" s="329"/>
      <c r="ET15" s="385"/>
      <c r="EU15" s="184"/>
      <c r="EV15" s="385"/>
      <c r="EW15" s="801"/>
      <c r="EX15" s="801"/>
      <c r="EY15" s="328"/>
      <c r="EZ15" s="329"/>
      <c r="FA15" s="329"/>
      <c r="FB15" s="385"/>
      <c r="FC15" s="184"/>
      <c r="FD15" s="385"/>
      <c r="FE15" s="801"/>
      <c r="FF15" s="801"/>
      <c r="FG15" s="328"/>
      <c r="FH15" s="329"/>
      <c r="FI15" s="329"/>
      <c r="FJ15" s="385"/>
      <c r="FK15" s="184"/>
      <c r="FL15" s="385"/>
      <c r="FM15" s="801"/>
      <c r="FN15" s="801"/>
      <c r="FO15" s="328"/>
      <c r="FP15" s="329"/>
      <c r="FQ15" s="329"/>
      <c r="FR15" s="385"/>
      <c r="FS15" s="184"/>
      <c r="FT15" s="385"/>
      <c r="FU15" s="801"/>
      <c r="FV15" s="801"/>
      <c r="FW15" s="328"/>
      <c r="FX15" s="329"/>
      <c r="FY15" s="329"/>
      <c r="FZ15" s="385"/>
      <c r="GA15" s="184"/>
      <c r="GB15" s="385"/>
      <c r="GC15" s="801"/>
      <c r="GD15" s="801"/>
      <c r="GE15" s="328"/>
      <c r="GF15" s="329"/>
      <c r="GG15" s="329"/>
      <c r="GH15" s="385"/>
      <c r="GI15" s="184"/>
      <c r="GJ15" s="385"/>
      <c r="GK15" s="801"/>
      <c r="GL15" s="801"/>
      <c r="GM15" s="328"/>
      <c r="GN15" s="329"/>
      <c r="GO15" s="329"/>
      <c r="GP15" s="385"/>
      <c r="GQ15" s="184"/>
      <c r="GR15" s="385"/>
      <c r="GS15" s="801"/>
      <c r="GT15" s="801"/>
      <c r="GU15" s="328"/>
      <c r="GV15" s="329"/>
      <c r="GW15" s="329"/>
      <c r="GX15" s="385"/>
      <c r="GY15" s="184"/>
      <c r="GZ15" s="385"/>
      <c r="HA15" s="801"/>
      <c r="HB15" s="801"/>
      <c r="HC15" s="328"/>
      <c r="HD15" s="329"/>
      <c r="HE15" s="329"/>
      <c r="HF15" s="385"/>
      <c r="HG15" s="184"/>
      <c r="HH15" s="385"/>
      <c r="HI15" s="801"/>
      <c r="HJ15" s="801"/>
      <c r="HK15" s="328"/>
      <c r="HL15" s="329"/>
      <c r="HM15" s="329"/>
      <c r="HN15" s="385"/>
      <c r="HO15" s="184"/>
      <c r="HP15" s="385"/>
      <c r="HQ15" s="801"/>
      <c r="HR15" s="801"/>
      <c r="HS15" s="328"/>
      <c r="HT15" s="329"/>
      <c r="HU15" s="329"/>
      <c r="HV15" s="385"/>
      <c r="HW15" s="184"/>
      <c r="HX15" s="385"/>
      <c r="HY15" s="801"/>
      <c r="HZ15" s="801"/>
      <c r="IA15" s="328"/>
      <c r="IB15" s="329"/>
      <c r="IC15" s="329"/>
      <c r="ID15" s="385"/>
      <c r="IE15" s="184"/>
      <c r="IF15" s="385"/>
      <c r="IG15" s="801"/>
      <c r="IH15" s="801"/>
      <c r="II15" s="328"/>
      <c r="IJ15" s="329"/>
      <c r="IK15" s="329"/>
      <c r="IL15" s="385"/>
      <c r="IM15" s="184"/>
      <c r="IN15" s="385"/>
      <c r="IO15" s="801"/>
      <c r="IP15" s="801"/>
      <c r="IQ15" s="328"/>
      <c r="IR15" s="329"/>
      <c r="IS15" s="329"/>
      <c r="IT15" s="385"/>
      <c r="IU15" s="184"/>
      <c r="IV15" s="385"/>
    </row>
    <row r="16" spans="1:8" ht="18.75" customHeight="1">
      <c r="A16" s="810" t="str">
        <f>'ОБЩИЙ ПРАЙС'!A545</f>
        <v>Булочка для гамбургера с кунжутом 53 г, 100 мм, 1 кор./48 шт./2,544 кг.</v>
      </c>
      <c r="B16" s="810" t="str">
        <f>'ОБЩИЙ ПРАЙС'!C545</f>
        <v>Unibake</v>
      </c>
      <c r="C16" s="811" t="str">
        <f>'ОБЩИЙ ПРАЙС'!D545</f>
        <v>Польша</v>
      </c>
      <c r="D16" s="811" t="str">
        <f>'ОБЩИЙ ПРАЙС'!E545</f>
        <v>кор.</v>
      </c>
      <c r="E16" s="811">
        <f>'ОБЩИЙ ПРАЙС'!F545</f>
        <v>48</v>
      </c>
      <c r="F16" s="812">
        <f>'ОБЩИЙ ПРАЙС'!G545</f>
        <v>17.87</v>
      </c>
      <c r="G16" s="813">
        <f>'ОБЩИЙ ПРАЙС'!H545</f>
        <v>10</v>
      </c>
      <c r="H16" s="814">
        <f>'ОБЩИЙ ПРАЙС'!I545</f>
        <v>19.657</v>
      </c>
    </row>
    <row r="17" spans="1:8" ht="18.75" customHeight="1">
      <c r="A17" s="147" t="str">
        <f>'ОБЩИЙ ПРАЙС'!A546</f>
        <v>Булочка для гамб-ра с кунж. тройная 78 гр. 100мм  1 кор./24 шт./1,8 кг </v>
      </c>
      <c r="B17" s="147"/>
      <c r="C17" s="660" t="str">
        <f>'ОБЩИЙ ПРАЙС'!D546</f>
        <v>РФ</v>
      </c>
      <c r="D17" s="660" t="str">
        <f>'ОБЩИЙ ПРАЙС'!E546</f>
        <v>кор.</v>
      </c>
      <c r="E17" s="660">
        <f>'ОБЩИЙ ПРАЙС'!F546</f>
        <v>24</v>
      </c>
      <c r="F17" s="809">
        <f>'ОБЩИЙ ПРАЙС'!G546</f>
        <v>16.02</v>
      </c>
      <c r="G17" s="315">
        <f>'ОБЩИЙ ПРАЙС'!H546</f>
        <v>10</v>
      </c>
      <c r="H17" s="674">
        <f>'ОБЩИЙ ПРАЙС'!I546</f>
        <v>17.622</v>
      </c>
    </row>
    <row r="18" spans="1:8" ht="18.75" customHeight="1" hidden="1">
      <c r="A18" s="147" t="str">
        <f>'ОБЩИЙ ПРАЙС'!A547</f>
        <v>Булочка для гамб-ра с кунж. тройная 75 гр. 100мм 1 кор./48 шт./3,60 кг</v>
      </c>
      <c r="B18" s="147"/>
      <c r="C18" s="660" t="str">
        <f>'ОБЩИЙ ПРАЙС'!D547</f>
        <v>Финляндия</v>
      </c>
      <c r="D18" s="660" t="str">
        <f>'ОБЩИЙ ПРАЙС'!E547</f>
        <v>кор.</v>
      </c>
      <c r="E18" s="660">
        <f>'ОБЩИЙ ПРАЙС'!F547</f>
        <v>48</v>
      </c>
      <c r="F18" s="809">
        <f>'ОБЩИЙ ПРАЙС'!G547</f>
        <v>29.09</v>
      </c>
      <c r="G18" s="315">
        <f>'ОБЩИЙ ПРАЙС'!H547</f>
        <v>10</v>
      </c>
      <c r="H18" s="674">
        <f>'ОБЩИЙ ПРАЙС'!I547</f>
        <v>31.999</v>
      </c>
    </row>
    <row r="19" spans="1:8" ht="18.75" customHeight="1" hidden="1">
      <c r="A19" s="147" t="str">
        <f>'ОБЩИЙ ПРАЙС'!A548</f>
        <v>БУЛОЧКА для гамб-ра с кунжутом зеленая с/м 82гр. 125мм 1кор./40шт. </v>
      </c>
      <c r="B19" s="147" t="str">
        <f>'ОБЩИЙ ПРАЙС'!C548</f>
        <v>Своя Пекарня</v>
      </c>
      <c r="C19" s="660" t="str">
        <f>'ОБЩИЙ ПРАЙС'!D548</f>
        <v>Россия</v>
      </c>
      <c r="D19" s="660" t="str">
        <f>'ОБЩИЙ ПРАЙС'!E548</f>
        <v>шт.</v>
      </c>
      <c r="E19" s="660">
        <f>'ОБЩИЙ ПРАЙС'!F548</f>
        <v>40</v>
      </c>
      <c r="F19" s="809">
        <f>'ОБЩИЙ ПРАЙС'!G548</f>
        <v>0.79</v>
      </c>
      <c r="G19" s="315">
        <f>'ОБЩИЙ ПРАЙС'!H548</f>
        <v>10</v>
      </c>
      <c r="H19" s="674">
        <f>'ОБЩИЙ ПРАЙС'!I548</f>
        <v>0.869</v>
      </c>
    </row>
    <row r="20" spans="1:8" ht="18.75" customHeight="1">
      <c r="A20" s="147" t="str">
        <f>'ОБЩИЙ ПРАЙС'!A549</f>
        <v>БУЛОЧКА для гамб-ра с кунжутом оранж. с/м 82гр. 125мм 1кор./40шт. </v>
      </c>
      <c r="B20" s="147" t="str">
        <f>'ОБЩИЙ ПРАЙС'!C549</f>
        <v>Своя Пекарня</v>
      </c>
      <c r="C20" s="660" t="str">
        <f>'ОБЩИЙ ПРАЙС'!D549</f>
        <v>Россия</v>
      </c>
      <c r="D20" s="660" t="str">
        <f>'ОБЩИЙ ПРАЙС'!E549</f>
        <v>шт.</v>
      </c>
      <c r="E20" s="660">
        <f>'ОБЩИЙ ПРАЙС'!F549</f>
        <v>40</v>
      </c>
      <c r="F20" s="809">
        <f>'ОБЩИЙ ПРАЙС'!G549</f>
        <v>0.79</v>
      </c>
      <c r="G20" s="315">
        <f>'ОБЩИЙ ПРАЙС'!H549</f>
        <v>10</v>
      </c>
      <c r="H20" s="674">
        <f>'ОБЩИЙ ПРАЙС'!I549</f>
        <v>0.869</v>
      </c>
    </row>
    <row r="21" spans="1:8" ht="18.75" customHeight="1" hidden="1">
      <c r="A21" s="147" t="str">
        <f>'ОБЩИЙ ПРАЙС'!A550</f>
        <v>БУЛОЧКА для гамб-ра с кунжутом фиолетовая с/м 82гр125мм1кор./40шт.</v>
      </c>
      <c r="B21" s="147" t="str">
        <f>'ОБЩИЙ ПРАЙС'!C550</f>
        <v>Своя Пекарня</v>
      </c>
      <c r="C21" s="660" t="str">
        <f>'ОБЩИЙ ПРАЙС'!D550</f>
        <v>Россия</v>
      </c>
      <c r="D21" s="660" t="str">
        <f>'ОБЩИЙ ПРАЙС'!E550</f>
        <v>шт.</v>
      </c>
      <c r="E21" s="660">
        <f>'ОБЩИЙ ПРАЙС'!F550</f>
        <v>40</v>
      </c>
      <c r="F21" s="809">
        <f>'ОБЩИЙ ПРАЙС'!G550</f>
        <v>0.79</v>
      </c>
      <c r="G21" s="315">
        <f>'ОБЩИЙ ПРАЙС'!H550</f>
        <v>10</v>
      </c>
      <c r="H21" s="674">
        <f>'ОБЩИЙ ПРАЙС'!I550</f>
        <v>0.869</v>
      </c>
    </row>
    <row r="22" spans="1:8" ht="18.75" customHeight="1">
      <c r="A22" s="147" t="str">
        <f>'ОБЩИЙ ПРАЙС'!A551</f>
        <v>БУЛОЧКА для гамб-ра с кунжутом розовая с/м 82гр. 125мм 1 кор./40 шт. </v>
      </c>
      <c r="B22" s="147" t="str">
        <f>'ОБЩИЙ ПРАЙС'!C551</f>
        <v>Своя Пекарня</v>
      </c>
      <c r="C22" s="660" t="str">
        <f>'ОБЩИЙ ПРАЙС'!D551</f>
        <v>Россия</v>
      </c>
      <c r="D22" s="660" t="str">
        <f>'ОБЩИЙ ПРАЙС'!E551</f>
        <v>шт.</v>
      </c>
      <c r="E22" s="660">
        <f>'ОБЩИЙ ПРАЙС'!F551</f>
        <v>40</v>
      </c>
      <c r="F22" s="809">
        <f>'ОБЩИЙ ПРАЙС'!G551</f>
        <v>0.79</v>
      </c>
      <c r="G22" s="315">
        <f>'ОБЩИЙ ПРАЙС'!H551</f>
        <v>10</v>
      </c>
      <c r="H22" s="674">
        <f>'ОБЩИЙ ПРАЙС'!I551</f>
        <v>0.869</v>
      </c>
    </row>
    <row r="23" spans="1:8" ht="18.75" customHeight="1">
      <c r="A23" s="147" t="str">
        <f>'ОБЩИЙ ПРАЙС'!A552</f>
        <v>БУЛОЧКА для гамб-ра с кунжутом темная (черная) с/м 82гр. 125мм 1кор./40 шт. </v>
      </c>
      <c r="B23" s="147" t="str">
        <f>'ОБЩИЙ ПРАЙС'!C552</f>
        <v>Своя Пекарня</v>
      </c>
      <c r="C23" s="660" t="str">
        <f>'ОБЩИЙ ПРАЙС'!D552</f>
        <v>Россия</v>
      </c>
      <c r="D23" s="660" t="str">
        <f>'ОБЩИЙ ПРАЙС'!E552</f>
        <v>шт.</v>
      </c>
      <c r="E23" s="660">
        <f>'ОБЩИЙ ПРАЙС'!F552</f>
        <v>40</v>
      </c>
      <c r="F23" s="809">
        <f>'ОБЩИЙ ПРАЙС'!G552</f>
        <v>0.73</v>
      </c>
      <c r="G23" s="315">
        <f>'ОБЩИЙ ПРАЙС'!H552</f>
        <v>10</v>
      </c>
      <c r="H23" s="674">
        <f>'ОБЩИЙ ПРАЙС'!I552</f>
        <v>0.8029999999999999</v>
      </c>
    </row>
    <row r="24" spans="1:8" ht="18.75" customHeight="1">
      <c r="A24" s="147" t="str">
        <f>'ОБЩИЙ ПРАЙС'!A553</f>
        <v>БУЛОЧКА для гамб-ра с кунжутом темная (черная) с/м 54гр. 100мм 1кор./60 шт. </v>
      </c>
      <c r="B24" s="147" t="str">
        <f>'ОБЩИЙ ПРАЙС'!C553</f>
        <v>Своя Пекарня</v>
      </c>
      <c r="C24" s="660" t="str">
        <f>'ОБЩИЙ ПРАЙС'!D553</f>
        <v>Россия</v>
      </c>
      <c r="D24" s="660" t="str">
        <f>'ОБЩИЙ ПРАЙС'!E553</f>
        <v>шт.</v>
      </c>
      <c r="E24" s="660">
        <f>'ОБЩИЙ ПРАЙС'!F553</f>
        <v>40</v>
      </c>
      <c r="F24" s="809">
        <f>'ОБЩИЙ ПРАЙС'!G553</f>
        <v>0.51</v>
      </c>
      <c r="G24" s="315">
        <f>'ОБЩИЙ ПРАЙС'!H553</f>
        <v>10</v>
      </c>
      <c r="H24" s="674">
        <f>'ОБЩИЙ ПРАЙС'!I553</f>
        <v>0.561</v>
      </c>
    </row>
    <row r="25" spans="1:8" ht="18.75" customHeight="1">
      <c r="A25" s="810" t="str">
        <f>'ОБЩИЙ ПРАЙС'!A554</f>
        <v>Булочка для гамбургера без кунжута 53 г, 100 мм, 1 кор./48 шт./2,544 кг.</v>
      </c>
      <c r="B25" s="810" t="str">
        <f>'ОБЩИЙ ПРАЙС'!C554</f>
        <v>Unibake</v>
      </c>
      <c r="C25" s="811" t="str">
        <f>'ОБЩИЙ ПРАЙС'!D554</f>
        <v>Польша</v>
      </c>
      <c r="D25" s="811" t="str">
        <f>'ОБЩИЙ ПРАЙС'!E554</f>
        <v>кор.</v>
      </c>
      <c r="E25" s="811">
        <f>'ОБЩИЙ ПРАЙС'!F554</f>
        <v>48</v>
      </c>
      <c r="F25" s="812">
        <f>'ОБЩИЙ ПРАЙС'!G554</f>
        <v>15.81</v>
      </c>
      <c r="G25" s="813">
        <f>'ОБЩИЙ ПРАЙС'!H554</f>
        <v>10</v>
      </c>
      <c r="H25" s="814">
        <f>'ОБЩИЙ ПРАЙС'!I554</f>
        <v>17.391000000000002</v>
      </c>
    </row>
    <row r="26" spans="1:8" ht="18.75" customHeight="1">
      <c r="A26" s="810" t="str">
        <f>'ОБЩИЙ ПРАЙС'!A555</f>
        <v>Булочка для гамбургера с кунжутом "MINI" 22 г, 65 мм, 1 кор./180 шт./3.96 кг ХИТ </v>
      </c>
      <c r="B26" s="810" t="str">
        <f>'ОБЩИЙ ПРАЙС'!C555</f>
        <v>Unibake</v>
      </c>
      <c r="C26" s="811" t="str">
        <f>'ОБЩИЙ ПРАЙС'!D555</f>
        <v>Польша</v>
      </c>
      <c r="D26" s="811" t="str">
        <f>'ОБЩИЙ ПРАЙС'!E555</f>
        <v>кор.</v>
      </c>
      <c r="E26" s="811">
        <f>'ОБЩИЙ ПРАЙС'!F555</f>
        <v>180</v>
      </c>
      <c r="F26" s="812">
        <f>'ОБЩИЙ ПРАЙС'!G555</f>
        <v>42.54</v>
      </c>
      <c r="G26" s="813">
        <f>'ОБЩИЙ ПРАЙС'!H555</f>
        <v>10</v>
      </c>
      <c r="H26" s="814">
        <f>'ОБЩИЙ ПРАЙС'!I555</f>
        <v>46.794</v>
      </c>
    </row>
    <row r="27" spans="1:8" ht="18.75" customHeight="1">
      <c r="A27" s="810" t="str">
        <f>'ОБЩИЙ ПРАЙС'!A556</f>
        <v>Булочка для гамбургера ржаная "MAXI" 89 г, 125 мм, 1 кор./24 шт./2,136 кг</v>
      </c>
      <c r="B27" s="810" t="str">
        <f>'ОБЩИЙ ПРАЙС'!C556</f>
        <v>Unibake</v>
      </c>
      <c r="C27" s="811" t="str">
        <f>'ОБЩИЙ ПРАЙС'!D556</f>
        <v>Польша</v>
      </c>
      <c r="D27" s="811" t="str">
        <f>'ОБЩИЙ ПРАЙС'!E556</f>
        <v>кор.</v>
      </c>
      <c r="E27" s="811">
        <f>'ОБЩИЙ ПРАЙС'!F556</f>
        <v>24</v>
      </c>
      <c r="F27" s="812">
        <f>'ОБЩИЙ ПРАЙС'!G556</f>
        <v>14.58</v>
      </c>
      <c r="G27" s="813">
        <f>'ОБЩИЙ ПРАЙС'!H556</f>
        <v>10</v>
      </c>
      <c r="H27" s="814">
        <f>'ОБЩИЙ ПРАЙС'!I556</f>
        <v>16.038</v>
      </c>
    </row>
    <row r="28" spans="1:8" ht="18.75" customHeight="1">
      <c r="A28" s="810" t="str">
        <f>'ОБЩИЙ ПРАЙС'!A557</f>
        <v>Булочка Бриошь 109 г, 114 мм, 1 кор./30 шт./3,27 кг</v>
      </c>
      <c r="B28" s="810" t="str">
        <f>'ОБЩИЙ ПРАЙС'!C557</f>
        <v>Unibake</v>
      </c>
      <c r="C28" s="811" t="str">
        <f>'ОБЩИЙ ПРАЙС'!D557</f>
        <v>Польша</v>
      </c>
      <c r="D28" s="811" t="str">
        <f>'ОБЩИЙ ПРАЙС'!E557</f>
        <v>кор.</v>
      </c>
      <c r="E28" s="811">
        <f>'ОБЩИЙ ПРАЙС'!F557</f>
        <v>30</v>
      </c>
      <c r="F28" s="812">
        <f>'ОБЩИЙ ПРАЙС'!G557</f>
        <v>32.78</v>
      </c>
      <c r="G28" s="813">
        <f>'ОБЩИЙ ПРАЙС'!H557</f>
        <v>10</v>
      </c>
      <c r="H28" s="814">
        <f>'ОБЩИЙ ПРАЙС'!I557</f>
        <v>36.058</v>
      </c>
    </row>
    <row r="29" spans="1:8" ht="18.75" customHeight="1">
      <c r="A29" s="810" t="str">
        <f>'ОБЩИЙ ПРАЙС'!A558</f>
        <v>Булочка Панини (Panini) 80 г, 1 кор./45 шт./3.6 кг</v>
      </c>
      <c r="B29" s="810" t="str">
        <f>'ОБЩИЙ ПРАЙС'!C558</f>
        <v>Unibake</v>
      </c>
      <c r="C29" s="811" t="str">
        <f>'ОБЩИЙ ПРАЙС'!D558</f>
        <v>Польша</v>
      </c>
      <c r="D29" s="811" t="str">
        <f>'ОБЩИЙ ПРАЙС'!E558</f>
        <v>кор.</v>
      </c>
      <c r="E29" s="811">
        <f>'ОБЩИЙ ПРАЙС'!F558</f>
        <v>45</v>
      </c>
      <c r="F29" s="812">
        <f>'ОБЩИЙ ПРАЙС'!G558</f>
        <v>26.03</v>
      </c>
      <c r="G29" s="813">
        <f>'ОБЩИЙ ПРАЙС'!H558</f>
        <v>10</v>
      </c>
      <c r="H29" s="814">
        <f>'ОБЩИЙ ПРАЙС'!I558</f>
        <v>28.633000000000003</v>
      </c>
    </row>
    <row r="30" spans="1:8" ht="18.75">
      <c r="A30" s="232" t="s">
        <v>1195</v>
      </c>
      <c r="B30" s="233"/>
      <c r="C30" s="233"/>
      <c r="D30" s="233"/>
      <c r="E30" s="233"/>
      <c r="F30" s="233"/>
      <c r="G30" s="233"/>
      <c r="H30" s="234"/>
    </row>
    <row r="31" spans="1:8" ht="18">
      <c r="A31" s="796" t="str">
        <f>'ОБЩИЙ ПРАЙС'!A560</f>
        <v>Хот-дог датский 40 г, 1 кор./128 шт./5.12 кг</v>
      </c>
      <c r="B31" s="796" t="s">
        <v>1196</v>
      </c>
      <c r="C31" s="797" t="s">
        <v>72</v>
      </c>
      <c r="D31" s="811" t="str">
        <f>'ОБЩИЙ ПРАЙС'!E560</f>
        <v>кор.</v>
      </c>
      <c r="E31" s="811">
        <f>'ОБЩИЙ ПРАЙС'!F560</f>
        <v>128</v>
      </c>
      <c r="F31" s="812">
        <f>'ОБЩИЙ ПРАЙС'!G560</f>
        <v>41.53</v>
      </c>
      <c r="G31" s="813">
        <f>'ОБЩИЙ ПРАЙС'!H560</f>
        <v>10</v>
      </c>
      <c r="H31" s="814">
        <f>'ОБЩИЙ ПРАЙС'!I560</f>
        <v>45.683</v>
      </c>
    </row>
    <row r="32" spans="1:8" ht="18">
      <c r="A32" s="796" t="str">
        <f>'ОБЩИЙ ПРАЙС'!A561</f>
        <v>Хот-дог датский "MAXI" 60 г, 1 кор./54 шт./3.24кг</v>
      </c>
      <c r="B32" s="796" t="s">
        <v>1196</v>
      </c>
      <c r="C32" s="797" t="s">
        <v>72</v>
      </c>
      <c r="D32" s="811" t="str">
        <f>'ОБЩИЙ ПРАЙС'!E561</f>
        <v>кор.</v>
      </c>
      <c r="E32" s="811">
        <f>'ОБЩИЙ ПРАЙС'!F561</f>
        <v>54</v>
      </c>
      <c r="F32" s="812">
        <f>'ОБЩИЙ ПРАЙС'!G561</f>
        <v>22.67</v>
      </c>
      <c r="G32" s="813">
        <f>'ОБЩИЙ ПРАЙС'!H561</f>
        <v>10</v>
      </c>
      <c r="H32" s="814">
        <f>'ОБЩИЙ ПРАЙС'!I561</f>
        <v>24.937</v>
      </c>
    </row>
    <row r="33" spans="1:8" ht="18">
      <c r="A33" s="796" t="str">
        <f>'ОБЩИЙ ПРАЙС'!A562</f>
        <v>Хот-дог французский 60 г, 1 кор./40 шт./2,4 кг</v>
      </c>
      <c r="B33" s="796" t="s">
        <v>1196</v>
      </c>
      <c r="C33" s="797" t="s">
        <v>72</v>
      </c>
      <c r="D33" s="811" t="str">
        <f>'ОБЩИЙ ПРАЙС'!E562</f>
        <v>кор.</v>
      </c>
      <c r="E33" s="811">
        <f>'ОБЩИЙ ПРАЙС'!F562</f>
        <v>40</v>
      </c>
      <c r="F33" s="812">
        <f>'ОБЩИЙ ПРАЙС'!G562</f>
        <v>23.92</v>
      </c>
      <c r="G33" s="813">
        <f>'ОБЩИЙ ПРАЙС'!H562</f>
        <v>10</v>
      </c>
      <c r="H33" s="814">
        <f>'ОБЩИЙ ПРАЙС'!I562</f>
        <v>26.312</v>
      </c>
    </row>
    <row r="34" spans="1:8" ht="18">
      <c r="A34" s="796" t="str">
        <f>'ОБЩИЙ ПРАЙС'!A563</f>
        <v>Хот-дог французский с отрубями 60 г, 1 кор./40 шт./2,4 кг</v>
      </c>
      <c r="B34" s="796" t="s">
        <v>1196</v>
      </c>
      <c r="C34" s="797" t="s">
        <v>72</v>
      </c>
      <c r="D34" s="811" t="str">
        <f>'ОБЩИЙ ПРАЙС'!E563</f>
        <v>кор.</v>
      </c>
      <c r="E34" s="811">
        <f>'ОБЩИЙ ПРАЙС'!F563</f>
        <v>40</v>
      </c>
      <c r="F34" s="812">
        <f>'ОБЩИЙ ПРАЙС'!G563</f>
        <v>24.58</v>
      </c>
      <c r="G34" s="813">
        <f>'ОБЩИЙ ПРАЙС'!H563</f>
        <v>10</v>
      </c>
      <c r="H34" s="814">
        <f>'ОБЩИЙ ПРАЙС'!I563</f>
        <v>27.037999999999997</v>
      </c>
    </row>
    <row r="35" spans="1:8" ht="18.75">
      <c r="A35" s="235" t="s">
        <v>1197</v>
      </c>
      <c r="B35" s="236"/>
      <c r="C35" s="236"/>
      <c r="D35" s="236"/>
      <c r="E35" s="236"/>
      <c r="F35" s="236"/>
      <c r="G35" s="236"/>
      <c r="H35" s="237"/>
    </row>
    <row r="36" spans="1:8" ht="18">
      <c r="A36" s="156" t="s">
        <v>450</v>
      </c>
      <c r="B36" s="157" t="s">
        <v>440</v>
      </c>
      <c r="C36" s="74" t="s">
        <v>72</v>
      </c>
      <c r="D36" s="77" t="s">
        <v>40</v>
      </c>
      <c r="E36" s="77">
        <v>108</v>
      </c>
      <c r="F36" s="345">
        <f>'ОБЩИЙ ПРАЙС'!G565</f>
        <v>28.51</v>
      </c>
      <c r="G36" s="67">
        <v>10</v>
      </c>
      <c r="H36" s="347">
        <f>F36+F36*G36/100</f>
        <v>31.361</v>
      </c>
    </row>
    <row r="37" spans="1:8" ht="18" hidden="1">
      <c r="A37" s="38" t="s">
        <v>15</v>
      </c>
      <c r="B37" s="147"/>
      <c r="C37" s="18" t="s">
        <v>63</v>
      </c>
      <c r="D37" s="27" t="s">
        <v>40</v>
      </c>
      <c r="E37" s="27">
        <v>144</v>
      </c>
      <c r="F37" s="343">
        <f>'ОБЩИЙ ПРАЙС'!G566</f>
        <v>29.34</v>
      </c>
      <c r="G37" s="21">
        <v>10</v>
      </c>
      <c r="H37" s="348">
        <f>F37+F37*G37/100</f>
        <v>32.274</v>
      </c>
    </row>
    <row r="38" spans="1:8" ht="18">
      <c r="A38" s="38" t="s">
        <v>272</v>
      </c>
      <c r="B38" s="147" t="s">
        <v>440</v>
      </c>
      <c r="C38" s="18" t="s">
        <v>72</v>
      </c>
      <c r="D38" s="27" t="s">
        <v>40</v>
      </c>
      <c r="E38" s="27">
        <v>144</v>
      </c>
      <c r="F38" s="343">
        <f>'ОБЩИЙ ПРАЙС'!G567</f>
        <v>50.41</v>
      </c>
      <c r="G38" s="21">
        <v>10</v>
      </c>
      <c r="H38" s="348">
        <f>F38+F38*G38/100</f>
        <v>55.45099999999999</v>
      </c>
    </row>
    <row r="39" spans="1:8" ht="18" hidden="1">
      <c r="A39" s="159" t="str">
        <f>'ОБЩИЙ ПРАЙС'!A568</f>
        <v>ЛЕПЕШКА пшеничная (тортилья) 10" 6х18 шт</v>
      </c>
      <c r="B39" s="160" t="str">
        <f>'ОБЩИЙ ПРАЙС'!C568</f>
        <v>EastBalt</v>
      </c>
      <c r="C39" s="18" t="str">
        <f>'ОБЩИЙ ПРАЙС'!D568</f>
        <v>Россия</v>
      </c>
      <c r="D39" s="27" t="str">
        <f>'ОБЩИЙ ПРАЙС'!E568</f>
        <v>кор.</v>
      </c>
      <c r="E39" s="27">
        <f>'ОБЩИЙ ПРАЙС'!F568</f>
        <v>108</v>
      </c>
      <c r="F39" s="343">
        <f>'ОБЩИЙ ПРАЙС'!G568</f>
        <v>34.37</v>
      </c>
      <c r="G39" s="21">
        <f>'ОБЩИЙ ПРАЙС'!H568</f>
        <v>10</v>
      </c>
      <c r="H39" s="348">
        <f>'ОБЩИЙ ПРАЙС'!I568</f>
        <v>37.806999999999995</v>
      </c>
    </row>
    <row r="40" spans="1:8" ht="18">
      <c r="A40" s="159" t="s">
        <v>204</v>
      </c>
      <c r="B40" s="160"/>
      <c r="C40" s="417" t="s">
        <v>63</v>
      </c>
      <c r="D40" s="50" t="s">
        <v>40</v>
      </c>
      <c r="E40" s="50">
        <v>144</v>
      </c>
      <c r="F40" s="346">
        <f>'ОБЩИЙ ПРАЙС'!G569</f>
        <v>42.94</v>
      </c>
      <c r="G40" s="51">
        <v>10</v>
      </c>
      <c r="H40" s="349">
        <f>F40+F40*G40/100</f>
        <v>47.233999999999995</v>
      </c>
    </row>
    <row r="41" spans="1:8" ht="18">
      <c r="A41" s="796" t="str">
        <f>'ОБЩИЙ ПРАЙС'!A570</f>
        <v>Пита классическая 80 г, 1 кор./96 шт./7,68 кг</v>
      </c>
      <c r="B41" s="796" t="str">
        <f>'ОБЩИЙ ПРАЙС'!C570</f>
        <v>Unibake</v>
      </c>
      <c r="C41" s="797" t="str">
        <f>'ОБЩИЙ ПРАЙС'!D570</f>
        <v>Польша</v>
      </c>
      <c r="D41" s="811" t="str">
        <f>'ОБЩИЙ ПРАЙС'!E570</f>
        <v>кор.</v>
      </c>
      <c r="E41" s="811">
        <f>'ОБЩИЙ ПРАЙС'!F570</f>
        <v>96</v>
      </c>
      <c r="F41" s="812">
        <f>'ОБЩИЙ ПРАЙС'!G570</f>
        <v>55.54</v>
      </c>
      <c r="G41" s="813">
        <f>'ОБЩИЙ ПРАЙС'!H570</f>
        <v>10</v>
      </c>
      <c r="H41" s="814">
        <f>'ОБЩИЙ ПРАЙС'!I570</f>
        <v>61.094</v>
      </c>
    </row>
    <row r="42" spans="1:8" ht="18">
      <c r="A42" s="796" t="s">
        <v>1188</v>
      </c>
      <c r="B42" s="796" t="str">
        <f>'ОБЩИЙ ПРАЙС'!C571</f>
        <v>Unibake</v>
      </c>
      <c r="C42" s="797" t="str">
        <f>'ОБЩИЙ ПРАЙС'!D571</f>
        <v>Польша</v>
      </c>
      <c r="D42" s="811" t="str">
        <f>'ОБЩИЙ ПРАЙС'!E571</f>
        <v>кор.</v>
      </c>
      <c r="E42" s="811">
        <f>'ОБЩИЙ ПРАЙС'!F571</f>
        <v>36</v>
      </c>
      <c r="F42" s="812">
        <f>'ОБЩИЙ ПРАЙС'!G571</f>
        <v>26.96</v>
      </c>
      <c r="G42" s="813">
        <f>'ОБЩИЙ ПРАЙС'!H571</f>
        <v>10</v>
      </c>
      <c r="H42" s="814">
        <f>'ОБЩИЙ ПРАЙС'!I571</f>
        <v>29.656000000000002</v>
      </c>
    </row>
    <row r="43" spans="1:8" ht="18.75">
      <c r="A43" s="235" t="s">
        <v>350</v>
      </c>
      <c r="B43" s="236"/>
      <c r="C43" s="236"/>
      <c r="D43" s="236"/>
      <c r="E43" s="236"/>
      <c r="F43" s="236"/>
      <c r="G43" s="236"/>
      <c r="H43" s="237"/>
    </row>
    <row r="44" spans="1:8" ht="19.5" customHeight="1">
      <c r="A44" s="76" t="s">
        <v>249</v>
      </c>
      <c r="B44" s="162" t="s">
        <v>399</v>
      </c>
      <c r="C44" s="74" t="s">
        <v>31</v>
      </c>
      <c r="D44" s="77" t="s">
        <v>40</v>
      </c>
      <c r="E44" s="77">
        <v>128</v>
      </c>
      <c r="F44" s="353">
        <f>'ОБЩИЙ ПРАЙС'!G573</f>
        <v>77.39</v>
      </c>
      <c r="G44" s="67">
        <v>10</v>
      </c>
      <c r="H44" s="347">
        <f>F44+F44*G44/100</f>
        <v>85.129</v>
      </c>
    </row>
    <row r="45" spans="1:8" ht="20.25" customHeight="1">
      <c r="A45" s="25" t="s">
        <v>250</v>
      </c>
      <c r="B45" s="26" t="s">
        <v>399</v>
      </c>
      <c r="C45" s="18" t="s">
        <v>31</v>
      </c>
      <c r="D45" s="27" t="s">
        <v>40</v>
      </c>
      <c r="E45" s="27">
        <v>128</v>
      </c>
      <c r="F45" s="353">
        <f>'ОБЩИЙ ПРАЙС'!G574</f>
        <v>77.39</v>
      </c>
      <c r="G45" s="21">
        <v>10</v>
      </c>
      <c r="H45" s="348">
        <f>F45+F45*G45/100</f>
        <v>85.129</v>
      </c>
    </row>
    <row r="46" spans="1:8" ht="20.25" customHeight="1">
      <c r="A46" s="25" t="s">
        <v>717</v>
      </c>
      <c r="B46" s="26" t="s">
        <v>399</v>
      </c>
      <c r="C46" s="18" t="s">
        <v>31</v>
      </c>
      <c r="D46" s="27" t="s">
        <v>40</v>
      </c>
      <c r="E46" s="27">
        <v>128</v>
      </c>
      <c r="F46" s="353">
        <f>'ОБЩИЙ ПРАЙС'!G575</f>
        <v>77.39</v>
      </c>
      <c r="G46" s="21">
        <v>10</v>
      </c>
      <c r="H46" s="348">
        <f>F46+F46*G46/100</f>
        <v>85.129</v>
      </c>
    </row>
    <row r="47" spans="1:8" ht="18" customHeight="1">
      <c r="A47" s="235" t="s">
        <v>1200</v>
      </c>
      <c r="B47" s="236"/>
      <c r="C47" s="236"/>
      <c r="D47" s="236"/>
      <c r="E47" s="236"/>
      <c r="F47" s="236"/>
      <c r="G47" s="236"/>
      <c r="H47" s="237"/>
    </row>
    <row r="48" spans="1:14" s="81" customFormat="1" ht="18" hidden="1">
      <c r="A48" s="103" t="s">
        <v>273</v>
      </c>
      <c r="B48" s="103"/>
      <c r="C48" s="49" t="s">
        <v>98</v>
      </c>
      <c r="D48" s="104" t="s">
        <v>40</v>
      </c>
      <c r="E48" s="50">
        <v>100</v>
      </c>
      <c r="F48" s="99">
        <v>836200</v>
      </c>
      <c r="G48" s="51">
        <v>20</v>
      </c>
      <c r="H48" s="165">
        <f>F48+F48*G48/100</f>
        <v>1003440</v>
      </c>
      <c r="I48" s="167"/>
      <c r="J48" s="167"/>
      <c r="K48" s="167"/>
      <c r="L48" s="167"/>
      <c r="M48" s="167"/>
      <c r="N48" s="167"/>
    </row>
    <row r="49" spans="1:14" s="81" customFormat="1" ht="18" hidden="1">
      <c r="A49" s="26" t="s">
        <v>550</v>
      </c>
      <c r="B49" s="26"/>
      <c r="C49" s="18" t="s">
        <v>98</v>
      </c>
      <c r="D49" s="29" t="s">
        <v>44</v>
      </c>
      <c r="E49" s="27" t="s">
        <v>552</v>
      </c>
      <c r="F49" s="443">
        <f>'ОБЩИЙ ПРАЙС'!G579</f>
        <v>0.97</v>
      </c>
      <c r="G49" s="21">
        <v>20</v>
      </c>
      <c r="H49" s="343">
        <f>F49+F49*G49/100</f>
        <v>1.164</v>
      </c>
      <c r="I49" s="167"/>
      <c r="J49" s="167"/>
      <c r="K49" s="167"/>
      <c r="L49" s="167"/>
      <c r="M49" s="167"/>
      <c r="N49" s="167"/>
    </row>
    <row r="50" spans="1:8" ht="18" hidden="1">
      <c r="A50" s="26" t="s">
        <v>551</v>
      </c>
      <c r="B50" s="26"/>
      <c r="C50" s="18" t="s">
        <v>98</v>
      </c>
      <c r="D50" s="29" t="s">
        <v>44</v>
      </c>
      <c r="E50" s="27">
        <v>240</v>
      </c>
      <c r="F50" s="443">
        <f>'ОБЩИЙ ПРАЙС'!G580</f>
        <v>0.57</v>
      </c>
      <c r="G50" s="21">
        <v>20</v>
      </c>
      <c r="H50" s="343">
        <f>F50+F50*G50/100</f>
        <v>0.6839999999999999</v>
      </c>
    </row>
    <row r="51" spans="1:8" ht="18">
      <c r="A51" s="26" t="str">
        <f>'ОБЩИЙ ПРАЙС'!A581</f>
        <v>Круассан 30г </v>
      </c>
      <c r="B51" s="26" t="s">
        <v>743</v>
      </c>
      <c r="C51" s="18" t="s">
        <v>98</v>
      </c>
      <c r="D51" s="29" t="s">
        <v>44</v>
      </c>
      <c r="E51" s="27">
        <v>240</v>
      </c>
      <c r="F51" s="343">
        <f>'ОБЩИЙ ПРАЙС'!G581</f>
        <v>0.44</v>
      </c>
      <c r="G51" s="21">
        <v>20</v>
      </c>
      <c r="H51" s="343">
        <f aca="true" t="shared" si="0" ref="H51:H58">F51+F51*G51/100</f>
        <v>0.528</v>
      </c>
    </row>
    <row r="52" spans="1:8" ht="18">
      <c r="A52" s="26" t="str">
        <f>'ОБЩИЙ ПРАЙС'!A582</f>
        <v>Круассан 60г </v>
      </c>
      <c r="B52" s="26" t="s">
        <v>743</v>
      </c>
      <c r="C52" s="18" t="s">
        <v>98</v>
      </c>
      <c r="D52" s="29" t="s">
        <v>44</v>
      </c>
      <c r="E52" s="27">
        <v>70</v>
      </c>
      <c r="F52" s="343">
        <f>'ОБЩИЙ ПРАЙС'!G582</f>
        <v>0.76</v>
      </c>
      <c r="G52" s="21">
        <v>20</v>
      </c>
      <c r="H52" s="343">
        <f t="shared" si="0"/>
        <v>0.912</v>
      </c>
    </row>
    <row r="53" spans="1:8" ht="18">
      <c r="A53" s="26" t="str">
        <f>'ОБЩИЙ ПРАЙС'!A583</f>
        <v>Круассан 40г </v>
      </c>
      <c r="B53" s="26" t="s">
        <v>743</v>
      </c>
      <c r="C53" s="18" t="s">
        <v>98</v>
      </c>
      <c r="D53" s="29" t="s">
        <v>44</v>
      </c>
      <c r="E53" s="27">
        <v>165</v>
      </c>
      <c r="F53" s="343">
        <f>'ОБЩИЙ ПРАЙС'!G583</f>
        <v>0.5</v>
      </c>
      <c r="G53" s="21">
        <v>20</v>
      </c>
      <c r="H53" s="343">
        <f t="shared" si="0"/>
        <v>0.6</v>
      </c>
    </row>
    <row r="54" spans="1:8" ht="18">
      <c r="A54" s="26" t="str">
        <f>'ОБЩИЙ ПРАЙС'!A584</f>
        <v>Булочка с шоколадом 25г </v>
      </c>
      <c r="B54" s="26" t="s">
        <v>743</v>
      </c>
      <c r="C54" s="18" t="s">
        <v>98</v>
      </c>
      <c r="D54" s="29" t="s">
        <v>44</v>
      </c>
      <c r="E54" s="27">
        <v>250</v>
      </c>
      <c r="F54" s="343">
        <f>'ОБЩИЙ ПРАЙС'!G584</f>
        <v>0.37</v>
      </c>
      <c r="G54" s="21">
        <v>20</v>
      </c>
      <c r="H54" s="343">
        <f t="shared" si="0"/>
        <v>0.444</v>
      </c>
    </row>
    <row r="55" spans="1:8" ht="18">
      <c r="A55" s="26" t="str">
        <f>'ОБЩИЙ ПРАЙС'!A585</f>
        <v>Булочка с шоколадом 35 г </v>
      </c>
      <c r="B55" s="26" t="s">
        <v>743</v>
      </c>
      <c r="C55" s="18" t="s">
        <v>98</v>
      </c>
      <c r="D55" s="29" t="s">
        <v>44</v>
      </c>
      <c r="E55" s="27">
        <v>200</v>
      </c>
      <c r="F55" s="343">
        <f>'ОБЩИЙ ПРАЙС'!G585</f>
        <v>0.4</v>
      </c>
      <c r="G55" s="21">
        <v>20</v>
      </c>
      <c r="H55" s="343">
        <f t="shared" si="0"/>
        <v>0.48000000000000004</v>
      </c>
    </row>
    <row r="56" spans="1:8" ht="18">
      <c r="A56" s="26" t="s">
        <v>1367</v>
      </c>
      <c r="B56" s="26" t="s">
        <v>743</v>
      </c>
      <c r="C56" s="18" t="s">
        <v>98</v>
      </c>
      <c r="D56" s="29" t="s">
        <v>44</v>
      </c>
      <c r="E56" s="27">
        <v>90</v>
      </c>
      <c r="F56" s="343">
        <f>'ОБЩИЙ ПРАЙС'!G586</f>
        <v>0.81</v>
      </c>
      <c r="G56" s="21">
        <v>20</v>
      </c>
      <c r="H56" s="343">
        <f t="shared" si="0"/>
        <v>0.9720000000000001</v>
      </c>
    </row>
    <row r="57" spans="1:8" ht="18">
      <c r="A57" s="26" t="s">
        <v>1368</v>
      </c>
      <c r="B57" s="26" t="s">
        <v>743</v>
      </c>
      <c r="C57" s="18" t="s">
        <v>98</v>
      </c>
      <c r="D57" s="29" t="s">
        <v>44</v>
      </c>
      <c r="E57" s="27">
        <v>255</v>
      </c>
      <c r="F57" s="343">
        <f>'ОБЩИЙ ПРАЙС'!G587</f>
        <v>0.76</v>
      </c>
      <c r="G57" s="21">
        <v>20</v>
      </c>
      <c r="H57" s="343">
        <f t="shared" si="0"/>
        <v>0.912</v>
      </c>
    </row>
    <row r="58" spans="1:8" ht="18">
      <c r="A58" s="26" t="str">
        <f>'ОБЩИЙ ПРАЙС'!A588</f>
        <v>Улитка с изюмом 30г </v>
      </c>
      <c r="B58" s="26" t="s">
        <v>743</v>
      </c>
      <c r="C58" s="18" t="s">
        <v>98</v>
      </c>
      <c r="D58" s="29" t="s">
        <v>44</v>
      </c>
      <c r="E58" s="27">
        <v>260</v>
      </c>
      <c r="F58" s="343">
        <f>'ОБЩИЙ ПРАЙС'!G588</f>
        <v>0.45</v>
      </c>
      <c r="G58" s="21">
        <v>20</v>
      </c>
      <c r="H58" s="343">
        <f t="shared" si="0"/>
        <v>0.54</v>
      </c>
    </row>
    <row r="59" spans="1:8" ht="18">
      <c r="A59" s="26" t="str">
        <f>'ОБЩИЙ ПРАЙС'!A589</f>
        <v>Улитка с изюмом 110г  </v>
      </c>
      <c r="B59" s="26" t="str">
        <f>'ОБЩИЙ ПРАЙС'!C589</f>
        <v>BRIDOR</v>
      </c>
      <c r="C59" s="18" t="str">
        <f>'ОБЩИЙ ПРАЙС'!D589</f>
        <v>Франция</v>
      </c>
      <c r="D59" s="29" t="str">
        <f>'ОБЩИЙ ПРАЙС'!E589</f>
        <v>шт.</v>
      </c>
      <c r="E59" s="27">
        <f>'ОБЩИЙ ПРАЙС'!F589</f>
        <v>60</v>
      </c>
      <c r="F59" s="343">
        <f>'ОБЩИЙ ПРАЙС'!G589</f>
        <v>1.3</v>
      </c>
      <c r="G59" s="21">
        <f>'ОБЩИЙ ПРАЙС'!H589</f>
        <v>20</v>
      </c>
      <c r="H59" s="343">
        <f>'ОБЩИЙ ПРАЙС'!I589</f>
        <v>1.56</v>
      </c>
    </row>
    <row r="60" spans="1:8" ht="18">
      <c r="A60" s="26" t="str">
        <f>'ОБЩИЙ ПРАЙС'!A590</f>
        <v>Плетенка с шоколадом 90г тм </v>
      </c>
      <c r="B60" s="26" t="str">
        <f>'ОБЩИЙ ПРАЙС'!C590</f>
        <v>BRIDOR</v>
      </c>
      <c r="C60" s="18" t="str">
        <f>'ОБЩИЙ ПРАЙС'!D590</f>
        <v>Франция</v>
      </c>
      <c r="D60" s="29" t="str">
        <f>'ОБЩИЙ ПРАЙС'!E590</f>
        <v>шт.</v>
      </c>
      <c r="E60" s="27">
        <f>'ОБЩИЙ ПРАЙС'!F590</f>
        <v>70</v>
      </c>
      <c r="F60" s="343">
        <f>'ОБЩИЙ ПРАЙС'!G590</f>
        <v>1.31</v>
      </c>
      <c r="G60" s="21">
        <f>'ОБЩИЙ ПРАЙС'!H590</f>
        <v>20</v>
      </c>
      <c r="H60" s="343">
        <f>'ОБЩИЙ ПРАЙС'!I590</f>
        <v>1.572</v>
      </c>
    </row>
    <row r="61" spans="1:8" ht="18">
      <c r="A61" s="26" t="str">
        <f>'ОБЩИЙ ПРАЙС'!A591</f>
        <v>Корзиночка с клубникой 40г</v>
      </c>
      <c r="B61" s="26" t="str">
        <f>'ОБЩИЙ ПРАЙС'!C591</f>
        <v>BRIDOR</v>
      </c>
      <c r="C61" s="18" t="str">
        <f>'ОБЩИЙ ПРАЙС'!D591</f>
        <v>Франция</v>
      </c>
      <c r="D61" s="29" t="str">
        <f>'ОБЩИЙ ПРАЙС'!E591</f>
        <v>шт.</v>
      </c>
      <c r="E61" s="27">
        <f>'ОБЩИЙ ПРАЙС'!F591</f>
        <v>100</v>
      </c>
      <c r="F61" s="343">
        <f>'ОБЩИЙ ПРАЙС'!G591</f>
        <v>0.71</v>
      </c>
      <c r="G61" s="21">
        <f>'ОБЩИЙ ПРАЙС'!H591</f>
        <v>20</v>
      </c>
      <c r="H61" s="343">
        <f>'ОБЩИЙ ПРАЙС'!I591</f>
        <v>0.852</v>
      </c>
    </row>
    <row r="62" spans="1:8" ht="18">
      <c r="A62" s="26" t="str">
        <f>'ОБЩИЙ ПРАЙС'!A592</f>
        <v>Корзиночка с ветчиной и сыром 100г тм </v>
      </c>
      <c r="B62" s="26" t="str">
        <f>'ОБЩИЙ ПРАЙС'!C592</f>
        <v>BRIDOR</v>
      </c>
      <c r="C62" s="18" t="str">
        <f>'ОБЩИЙ ПРАЙС'!D592</f>
        <v>Франция</v>
      </c>
      <c r="D62" s="29" t="str">
        <f>'ОБЩИЙ ПРАЙС'!E592</f>
        <v>шт.</v>
      </c>
      <c r="E62" s="27">
        <f>'ОБЩИЙ ПРАЙС'!F592</f>
        <v>70</v>
      </c>
      <c r="F62" s="343">
        <f>'ОБЩИЙ ПРАЙС'!G592</f>
        <v>1.531185267857143</v>
      </c>
      <c r="G62" s="21">
        <f>'ОБЩИЙ ПРАЙС'!H592</f>
        <v>20</v>
      </c>
      <c r="H62" s="343">
        <f>'ОБЩИЙ ПРАЙС'!I592</f>
        <v>1.8374223214285714</v>
      </c>
    </row>
    <row r="63" spans="1:8" ht="18">
      <c r="A63" s="26" t="str">
        <f>'ОБЩИЙ ПРАЙС'!A593</f>
        <v>Круассан с абрикосом 70 г.</v>
      </c>
      <c r="B63" s="26" t="str">
        <f>'ОБЩИЙ ПРАЙС'!C593</f>
        <v>BRIDOR</v>
      </c>
      <c r="C63" s="18" t="str">
        <f>'ОБЩИЙ ПРАЙС'!D593</f>
        <v>Франция</v>
      </c>
      <c r="D63" s="29" t="str">
        <f>'ОБЩИЙ ПРАЙС'!E593</f>
        <v>шт.</v>
      </c>
      <c r="E63" s="27">
        <f>'ОБЩИЙ ПРАЙС'!F593</f>
        <v>56</v>
      </c>
      <c r="F63" s="343">
        <f>'ОБЩИЙ ПРАЙС'!G593</f>
        <v>1.32</v>
      </c>
      <c r="G63" s="21">
        <f>'ОБЩИЙ ПРАЙС'!H593</f>
        <v>20</v>
      </c>
      <c r="H63" s="343">
        <f>'ОБЩИЙ ПРАЙС'!I593</f>
        <v>1.584</v>
      </c>
    </row>
    <row r="64" spans="1:8" ht="18">
      <c r="A64" s="26" t="str">
        <f>'ОБЩИЙ ПРАЙС'!A594</f>
        <v>Круассан с шоколадно-ореховой начинкой 90 г. </v>
      </c>
      <c r="B64" s="26" t="str">
        <f>'ОБЩИЙ ПРАЙС'!C594</f>
        <v>BRIDOR</v>
      </c>
      <c r="C64" s="18" t="str">
        <f>'ОБЩИЙ ПРАЙС'!D594</f>
        <v>Франция</v>
      </c>
      <c r="D64" s="29" t="str">
        <f>'ОБЩИЙ ПРАЙС'!E594</f>
        <v>шт.</v>
      </c>
      <c r="E64" s="27">
        <f>'ОБЩИЙ ПРАЙС'!F594</f>
        <v>56</v>
      </c>
      <c r="F64" s="343">
        <f>'ОБЩИЙ ПРАЙС'!G594</f>
        <v>1.48</v>
      </c>
      <c r="G64" s="21">
        <f>'ОБЩИЙ ПРАЙС'!H594</f>
        <v>20</v>
      </c>
      <c r="H64" s="343">
        <f>'ОБЩИЙ ПРАЙС'!I594</f>
        <v>1.776</v>
      </c>
    </row>
    <row r="65" spans="1:8" ht="18">
      <c r="A65" s="26" t="str">
        <f>'ОБЩИЙ ПРАЙС'!A595</f>
        <v>Круассан с сыром 90 г.</v>
      </c>
      <c r="B65" s="26" t="str">
        <f>'ОБЩИЙ ПРАЙС'!C595</f>
        <v>BRIDOR</v>
      </c>
      <c r="C65" s="18" t="str">
        <f>'ОБЩИЙ ПРАЙС'!D595</f>
        <v>Франция</v>
      </c>
      <c r="D65" s="29" t="str">
        <f>'ОБЩИЙ ПРАЙС'!E595</f>
        <v>шт.</v>
      </c>
      <c r="E65" s="27">
        <f>'ОБЩИЙ ПРАЙС'!F595</f>
        <v>60</v>
      </c>
      <c r="F65" s="343">
        <f>'ОБЩИЙ ПРАЙС'!G595</f>
        <v>2.25</v>
      </c>
      <c r="G65" s="21">
        <f>'ОБЩИЙ ПРАЙС'!H595</f>
        <v>20</v>
      </c>
      <c r="H65" s="343">
        <f>'ОБЩИЙ ПРАЙС'!I595</f>
        <v>2.7</v>
      </c>
    </row>
    <row r="66" spans="1:8" ht="18.75">
      <c r="A66" s="235" t="s">
        <v>1198</v>
      </c>
      <c r="B66" s="236"/>
      <c r="C66" s="236"/>
      <c r="D66" s="236"/>
      <c r="E66" s="236"/>
      <c r="F66" s="236"/>
      <c r="G66" s="236"/>
      <c r="H66" s="237"/>
    </row>
    <row r="67" spans="1:8" ht="18">
      <c r="A67" s="26" t="str">
        <f>'ОБЩИЙ ПРАЙС'!A597</f>
        <v>Микс булочек в форме ромба  55г тм </v>
      </c>
      <c r="B67" s="26" t="str">
        <f>'ОБЩИЙ ПРАЙС'!C597</f>
        <v>BRIDOR</v>
      </c>
      <c r="C67" s="18" t="str">
        <f>'ОБЩИЙ ПРАЙС'!D597</f>
        <v>Франция</v>
      </c>
      <c r="D67" s="27" t="str">
        <f>'ОБЩИЙ ПРАЙС'!E597</f>
        <v>шт.</v>
      </c>
      <c r="E67" s="27">
        <f>'ОБЩИЙ ПРАЙС'!F597</f>
        <v>100</v>
      </c>
      <c r="F67" s="368">
        <f>'ОБЩИЙ ПРАЙС'!G597</f>
        <v>0.6257974305555556</v>
      </c>
      <c r="G67" s="21">
        <f>'ОБЩИЙ ПРАЙС'!H597</f>
        <v>20</v>
      </c>
      <c r="H67" s="348">
        <f>'ОБЩИЙ ПРАЙС'!I597</f>
        <v>0.7509569166666668</v>
      </c>
    </row>
    <row r="68" spans="1:8" ht="18">
      <c r="A68" s="26" t="str">
        <f>'ОБЩИЙ ПРАЙС'!A598</f>
        <v>Чиабатта с томатом и базиликом 140г  </v>
      </c>
      <c r="B68" s="26" t="str">
        <f>'ОБЩИЙ ПРАЙС'!C598</f>
        <v>BRIDOR</v>
      </c>
      <c r="C68" s="18" t="str">
        <f>'ОБЩИЙ ПРАЙС'!D598</f>
        <v>Франция</v>
      </c>
      <c r="D68" s="27" t="str">
        <f>'ОБЩИЙ ПРАЙС'!E598</f>
        <v>шт.</v>
      </c>
      <c r="E68" s="27">
        <f>'ОБЩИЙ ПРАЙС'!F598</f>
        <v>25</v>
      </c>
      <c r="F68" s="368">
        <f>'ОБЩИЙ ПРАЙС'!G598</f>
        <v>1.7210982236842107</v>
      </c>
      <c r="G68" s="21">
        <f>'ОБЩИЙ ПРАЙС'!H598</f>
        <v>20</v>
      </c>
      <c r="H68" s="348">
        <f>'ОБЩИЙ ПРАЙС'!I598</f>
        <v>2.0653178684210527</v>
      </c>
    </row>
    <row r="69" spans="1:8" ht="18">
      <c r="A69" s="26" t="str">
        <f>'ОБЩИЙ ПРАЙС'!A599</f>
        <v>Чиабатта с оливковым маслом 2% 140 г. </v>
      </c>
      <c r="B69" s="26" t="str">
        <f>'ОБЩИЙ ПРАЙС'!C599</f>
        <v>BRIDOR</v>
      </c>
      <c r="C69" s="18" t="str">
        <f>'ОБЩИЙ ПРАЙС'!D599</f>
        <v>Франция</v>
      </c>
      <c r="D69" s="27" t="str">
        <f>'ОБЩИЙ ПРАЙС'!E599</f>
        <v>шт.</v>
      </c>
      <c r="E69" s="27">
        <f>'ОБЩИЙ ПРАЙС'!F599</f>
        <v>46</v>
      </c>
      <c r="F69" s="368">
        <f>'ОБЩИЙ ПРАЙС'!G599</f>
        <v>1.05</v>
      </c>
      <c r="G69" s="21">
        <f>'ОБЩИЙ ПРАЙС'!H599</f>
        <v>20</v>
      </c>
      <c r="H69" s="348">
        <f>'ОБЩИЙ ПРАЙС'!I599</f>
        <v>1.26</v>
      </c>
    </row>
    <row r="70" spans="1:8" ht="18">
      <c r="A70" s="147" t="str">
        <f>'ОБЩИЙ ПРАЙС'!A600</f>
        <v>Багет 280г тм BRIDOR  (замор. полуфабр)  </v>
      </c>
      <c r="B70" s="26" t="str">
        <f>'ОБЩИЙ ПРАЙС'!C600</f>
        <v>BRIDOR</v>
      </c>
      <c r="C70" s="18" t="str">
        <f>'ОБЩИЙ ПРАЙС'!D600</f>
        <v>Франция</v>
      </c>
      <c r="D70" s="27" t="str">
        <f>'ОБЩИЙ ПРАЙС'!E600</f>
        <v>шт.</v>
      </c>
      <c r="E70" s="27">
        <f>'ОБЩИЙ ПРАЙС'!F600</f>
        <v>25</v>
      </c>
      <c r="F70" s="368">
        <f>'ОБЩИЙ ПРАЙС'!G600</f>
        <v>1.78</v>
      </c>
      <c r="G70" s="21">
        <f>'ОБЩИЙ ПРАЙС'!H600</f>
        <v>20</v>
      </c>
      <c r="H70" s="348">
        <f>'ОБЩИЙ ПРАЙС'!I600</f>
        <v>2.136</v>
      </c>
    </row>
    <row r="71" spans="1:8" ht="18">
      <c r="A71" s="147" t="str">
        <f>'ОБЩИЙ ПРАЙС'!A601</f>
        <v>Мини багет 45г тм BRIDOR  (замор. полуфабр)  </v>
      </c>
      <c r="B71" s="147" t="str">
        <f>'ОБЩИЙ ПРАЙС'!C601</f>
        <v>BRIDOR</v>
      </c>
      <c r="C71" s="49" t="s">
        <v>98</v>
      </c>
      <c r="D71" s="104" t="s">
        <v>44</v>
      </c>
      <c r="E71" s="50">
        <v>56</v>
      </c>
      <c r="F71" s="370">
        <f>'ОБЩИЙ ПРАЙС'!G601</f>
        <v>0.82</v>
      </c>
      <c r="G71" s="51">
        <v>21</v>
      </c>
      <c r="H71" s="349">
        <f>F71+F71*G71/100</f>
        <v>0.9922</v>
      </c>
    </row>
    <row r="72" spans="1:8" ht="18.75">
      <c r="A72" s="235" t="s">
        <v>1199</v>
      </c>
      <c r="B72" s="236"/>
      <c r="C72" s="236"/>
      <c r="D72" s="236"/>
      <c r="E72" s="236"/>
      <c r="F72" s="236"/>
      <c r="G72" s="236"/>
      <c r="H72" s="237"/>
    </row>
    <row r="73" spans="1:8" ht="18">
      <c r="A73" s="25" t="s">
        <v>1203</v>
      </c>
      <c r="B73" s="26" t="s">
        <v>1049</v>
      </c>
      <c r="C73" s="18" t="s">
        <v>1050</v>
      </c>
      <c r="D73" s="29" t="s">
        <v>44</v>
      </c>
      <c r="E73" s="27">
        <v>10</v>
      </c>
      <c r="F73" s="343">
        <f>'ОБЩИЙ ПРАЙС'!G603</f>
        <v>7.49</v>
      </c>
      <c r="G73" s="21">
        <v>10</v>
      </c>
      <c r="H73" s="343">
        <f aca="true" t="shared" si="1" ref="H73:H81">F73+F73*G73/100</f>
        <v>8.239</v>
      </c>
    </row>
    <row r="74" spans="1:8" ht="18">
      <c r="A74" s="25" t="s">
        <v>1202</v>
      </c>
      <c r="B74" s="26" t="s">
        <v>1049</v>
      </c>
      <c r="C74" s="18" t="s">
        <v>1050</v>
      </c>
      <c r="D74" s="29" t="s">
        <v>44</v>
      </c>
      <c r="E74" s="27">
        <v>10</v>
      </c>
      <c r="F74" s="343">
        <f>'ОБЩИЙ ПРАЙС'!G604</f>
        <v>2.85</v>
      </c>
      <c r="G74" s="21">
        <v>10</v>
      </c>
      <c r="H74" s="343">
        <f t="shared" si="1"/>
        <v>3.1350000000000002</v>
      </c>
    </row>
    <row r="75" spans="1:8" ht="18">
      <c r="A75" s="25" t="s">
        <v>1201</v>
      </c>
      <c r="B75" s="26" t="s">
        <v>1049</v>
      </c>
      <c r="C75" s="18" t="s">
        <v>1050</v>
      </c>
      <c r="D75" s="29" t="s">
        <v>44</v>
      </c>
      <c r="E75" s="27">
        <v>30</v>
      </c>
      <c r="F75" s="343">
        <f>'ОБЩИЙ ПРАЙС'!G605</f>
        <v>2.51</v>
      </c>
      <c r="G75" s="21">
        <v>10</v>
      </c>
      <c r="H75" s="343">
        <f t="shared" si="1"/>
        <v>2.7609999999999997</v>
      </c>
    </row>
    <row r="76" spans="1:8" ht="18">
      <c r="A76" s="25" t="s">
        <v>1204</v>
      </c>
      <c r="B76" s="26" t="s">
        <v>1049</v>
      </c>
      <c r="C76" s="18" t="s">
        <v>1050</v>
      </c>
      <c r="D76" s="29" t="s">
        <v>44</v>
      </c>
      <c r="E76" s="27">
        <v>30</v>
      </c>
      <c r="F76" s="343">
        <f>'ОБЩИЙ ПРАЙС'!G606</f>
        <v>2.51</v>
      </c>
      <c r="G76" s="21">
        <v>10</v>
      </c>
      <c r="H76" s="343">
        <f t="shared" si="1"/>
        <v>2.7609999999999997</v>
      </c>
    </row>
    <row r="77" spans="1:8" ht="18">
      <c r="A77" s="25" t="s">
        <v>1205</v>
      </c>
      <c r="B77" s="26" t="s">
        <v>1049</v>
      </c>
      <c r="C77" s="18" t="s">
        <v>1050</v>
      </c>
      <c r="D77" s="29" t="s">
        <v>44</v>
      </c>
      <c r="E77" s="27">
        <v>30</v>
      </c>
      <c r="F77" s="343">
        <f>'ОБЩИЙ ПРАЙС'!G607</f>
        <v>3.91</v>
      </c>
      <c r="G77" s="21">
        <v>10</v>
      </c>
      <c r="H77" s="343">
        <f t="shared" si="1"/>
        <v>4.301</v>
      </c>
    </row>
    <row r="78" spans="1:8" ht="18">
      <c r="A78" s="25" t="s">
        <v>1206</v>
      </c>
      <c r="B78" s="26" t="s">
        <v>1049</v>
      </c>
      <c r="C78" s="18" t="s">
        <v>1050</v>
      </c>
      <c r="D78" s="29" t="s">
        <v>44</v>
      </c>
      <c r="E78" s="27">
        <v>30</v>
      </c>
      <c r="F78" s="343">
        <f>'ОБЩИЙ ПРАЙС'!G608</f>
        <v>4.15</v>
      </c>
      <c r="G78" s="21">
        <v>10</v>
      </c>
      <c r="H78" s="343">
        <f t="shared" si="1"/>
        <v>4.565</v>
      </c>
    </row>
    <row r="79" spans="1:8" ht="20.25" customHeight="1">
      <c r="A79" s="25" t="s">
        <v>1207</v>
      </c>
      <c r="B79" s="26" t="s">
        <v>1049</v>
      </c>
      <c r="C79" s="18" t="s">
        <v>1050</v>
      </c>
      <c r="D79" s="29" t="s">
        <v>44</v>
      </c>
      <c r="E79" s="27">
        <v>30</v>
      </c>
      <c r="F79" s="343">
        <f>'ОБЩИЙ ПРАЙС'!G609</f>
        <v>4.15</v>
      </c>
      <c r="G79" s="21">
        <v>10</v>
      </c>
      <c r="H79" s="343">
        <f t="shared" si="1"/>
        <v>4.565</v>
      </c>
    </row>
    <row r="80" spans="1:8" ht="19.5" customHeight="1">
      <c r="A80" s="25" t="s">
        <v>1209</v>
      </c>
      <c r="B80" s="26" t="s">
        <v>1049</v>
      </c>
      <c r="C80" s="18" t="s">
        <v>1050</v>
      </c>
      <c r="D80" s="29" t="s">
        <v>44</v>
      </c>
      <c r="E80" s="27">
        <v>30</v>
      </c>
      <c r="F80" s="343">
        <f>'ОБЩИЙ ПРАЙС'!G610</f>
        <v>2.51</v>
      </c>
      <c r="G80" s="21">
        <v>10</v>
      </c>
      <c r="H80" s="343">
        <f t="shared" si="1"/>
        <v>2.7609999999999997</v>
      </c>
    </row>
    <row r="81" spans="1:8" ht="18">
      <c r="A81" s="25" t="s">
        <v>1208</v>
      </c>
      <c r="B81" s="26" t="s">
        <v>1049</v>
      </c>
      <c r="C81" s="18" t="s">
        <v>1050</v>
      </c>
      <c r="D81" s="29" t="s">
        <v>44</v>
      </c>
      <c r="E81" s="27">
        <v>30</v>
      </c>
      <c r="F81" s="343">
        <f>'ОБЩИЙ ПРАЙС'!G611</f>
        <v>4.15</v>
      </c>
      <c r="G81" s="21">
        <v>10</v>
      </c>
      <c r="H81" s="343">
        <f t="shared" si="1"/>
        <v>4.565</v>
      </c>
    </row>
    <row r="82" spans="1:7" ht="18">
      <c r="A82" s="14" t="s">
        <v>263</v>
      </c>
      <c r="E82" s="94"/>
      <c r="F82" s="93"/>
      <c r="G82" s="94"/>
    </row>
    <row r="83" spans="1:7" ht="18.75">
      <c r="A83" s="15" t="s">
        <v>104</v>
      </c>
      <c r="E83" s="931"/>
      <c r="F83" s="932"/>
      <c r="G83" s="932"/>
    </row>
    <row r="84" spans="1:7" ht="18.75">
      <c r="A84" s="15" t="s">
        <v>93</v>
      </c>
      <c r="E84" s="94"/>
      <c r="F84" s="93"/>
      <c r="G84" s="94"/>
    </row>
    <row r="85" spans="2:7" ht="18.75">
      <c r="B85" s="12"/>
      <c r="E85" s="94"/>
      <c r="F85" s="93"/>
      <c r="G85" s="94"/>
    </row>
    <row r="87" spans="2:7" ht="18.75">
      <c r="B87" s="12"/>
      <c r="F87" s="16"/>
      <c r="G87" s="16"/>
    </row>
    <row r="88" ht="18.75">
      <c r="B88" s="12"/>
    </row>
    <row r="89" spans="3:7" ht="18">
      <c r="C89" s="11"/>
      <c r="D89" s="4"/>
      <c r="E89" s="182"/>
      <c r="F89" s="9"/>
      <c r="G89" s="10"/>
    </row>
    <row r="90" spans="2:7" ht="18">
      <c r="B90" s="13"/>
      <c r="C90" s="11"/>
      <c r="D90" s="4"/>
      <c r="E90" s="182"/>
      <c r="F90" s="9"/>
      <c r="G90" s="10"/>
    </row>
    <row r="91" spans="2:7" ht="18">
      <c r="B91" s="13"/>
      <c r="C91" s="11"/>
      <c r="D91" s="4"/>
      <c r="E91" s="182"/>
      <c r="F91" s="9"/>
      <c r="G91" s="10"/>
    </row>
    <row r="92" spans="2:7" ht="18">
      <c r="B92" s="13"/>
      <c r="C92" s="11"/>
      <c r="D92" s="4"/>
      <c r="E92" s="182"/>
      <c r="F92" s="9"/>
      <c r="G92" s="10"/>
    </row>
    <row r="93" spans="2:7" ht="18">
      <c r="B93" s="13"/>
      <c r="C93" s="11"/>
      <c r="D93" s="4"/>
      <c r="E93" s="182"/>
      <c r="F93" s="9"/>
      <c r="G93" s="10"/>
    </row>
    <row r="94" spans="2:7" ht="18">
      <c r="B94" s="13"/>
      <c r="C94" s="11"/>
      <c r="D94" s="4"/>
      <c r="E94" s="182"/>
      <c r="F94" s="9"/>
      <c r="G94" s="10"/>
    </row>
    <row r="95" spans="2:7" ht="18">
      <c r="B95" s="13"/>
      <c r="C95" s="11"/>
      <c r="D95" s="4"/>
      <c r="E95" s="182"/>
      <c r="F95" s="9"/>
      <c r="G95" s="10"/>
    </row>
    <row r="96" spans="2:7" ht="18">
      <c r="B96" s="13"/>
      <c r="C96" s="11"/>
      <c r="D96" s="4"/>
      <c r="E96" s="182"/>
      <c r="F96" s="9"/>
      <c r="G96" s="10"/>
    </row>
    <row r="97" spans="2:7" ht="18.75" customHeight="1">
      <c r="B97" s="13"/>
      <c r="C97" s="11"/>
      <c r="D97" s="4"/>
      <c r="E97" s="182"/>
      <c r="F97" s="9"/>
      <c r="G97" s="10"/>
    </row>
    <row r="129" ht="15" customHeight="1" hidden="1"/>
    <row r="130" ht="15.75" customHeight="1" hidden="1"/>
    <row r="131" ht="26.25" customHeight="1" hidden="1"/>
    <row r="132" ht="27" customHeight="1" hidden="1"/>
    <row r="133" ht="27" customHeight="1" hidden="1"/>
    <row r="134" ht="18" hidden="1"/>
    <row r="137" ht="18" hidden="1"/>
    <row r="138" ht="18" hidden="1"/>
    <row r="139" ht="18" hidden="1"/>
    <row r="144" ht="18" hidden="1"/>
    <row r="145" ht="18" hidden="1"/>
    <row r="146" ht="18" hidden="1"/>
    <row r="147" ht="18" hidden="1"/>
    <row r="148" ht="18" hidden="1"/>
    <row r="149" ht="18" hidden="1"/>
    <row r="153" ht="18" hidden="1"/>
    <row r="154" ht="18" hidden="1"/>
    <row r="155" ht="18" hidden="1"/>
    <row r="156" ht="18" hidden="1"/>
    <row r="160" ht="18" hidden="1"/>
    <row r="161" ht="18" hidden="1"/>
    <row r="162" ht="18" hidden="1"/>
    <row r="163" ht="18" hidden="1"/>
    <row r="164" ht="18" hidden="1"/>
    <row r="165" ht="18" hidden="1"/>
    <row r="166" ht="20.25" customHeight="1"/>
    <row r="167" ht="18" hidden="1"/>
    <row r="168" ht="18" hidden="1"/>
    <row r="170" ht="18" hidden="1"/>
    <row r="173" ht="18" hidden="1"/>
    <row r="174" ht="18" hidden="1"/>
    <row r="175" ht="18" hidden="1"/>
    <row r="176" ht="18" hidden="1"/>
    <row r="177" ht="18" hidden="1"/>
    <row r="178" ht="18" hidden="1"/>
    <row r="179" ht="18" hidden="1"/>
    <row r="182" ht="18" hidden="1"/>
    <row r="183" ht="18" hidden="1"/>
    <row r="184" ht="18" hidden="1"/>
    <row r="185" ht="18" hidden="1"/>
    <row r="186" ht="18" hidden="1"/>
    <row r="187" ht="18" hidden="1"/>
    <row r="192" ht="18" hidden="1"/>
    <row r="193" ht="18" hidden="1"/>
    <row r="196" ht="18" hidden="1"/>
    <row r="197" ht="18" hidden="1"/>
    <row r="198" ht="20.25" customHeight="1"/>
    <row r="199" ht="18" hidden="1"/>
    <row r="203" ht="18" hidden="1"/>
    <row r="205" ht="18" hidden="1"/>
    <row r="207" ht="18" hidden="1"/>
    <row r="208" ht="18" hidden="1"/>
    <row r="209" ht="18" hidden="1"/>
    <row r="210" ht="18" hidden="1"/>
    <row r="211" ht="18" hidden="1"/>
    <row r="212" ht="18" hidden="1"/>
    <row r="213" ht="18" hidden="1"/>
    <row r="214" ht="18" hidden="1"/>
    <row r="218" ht="18" customHeight="1" hidden="1"/>
    <row r="220" ht="18" customHeight="1" hidden="1"/>
    <row r="221" ht="18" hidden="1"/>
    <row r="226" ht="18" customHeight="1"/>
    <row r="227" ht="18" customHeight="1"/>
    <row r="232" ht="18" customHeight="1" hidden="1"/>
    <row r="235" ht="18" customHeight="1"/>
    <row r="236" ht="18" hidden="1"/>
    <row r="237" ht="18" customHeight="1" hidden="1"/>
    <row r="238" ht="18" customHeight="1" hidden="1"/>
    <row r="239" ht="18" customHeight="1" hidden="1"/>
    <row r="242" ht="18" customHeight="1"/>
    <row r="246" ht="18" customHeight="1"/>
    <row r="248" ht="18" customHeight="1"/>
    <row r="251" ht="18" customHeight="1" hidden="1"/>
    <row r="252" ht="18" customHeight="1"/>
    <row r="255" ht="18" customHeight="1"/>
    <row r="256" ht="18" hidden="1"/>
    <row r="257" ht="18" customHeight="1" hidden="1"/>
    <row r="260" ht="18" hidden="1"/>
    <row r="264" ht="18" customHeight="1" hidden="1"/>
    <row r="265" ht="18" hidden="1"/>
    <row r="267" ht="18" customHeight="1" hidden="1"/>
    <row r="268" ht="18" customHeight="1"/>
    <row r="276" ht="18" hidden="1"/>
    <row r="277" ht="18" hidden="1"/>
    <row r="278" ht="18" hidden="1"/>
    <row r="279" ht="18" hidden="1"/>
    <row r="281" ht="18" hidden="1"/>
    <row r="282" ht="18" hidden="1"/>
    <row r="283" ht="18" hidden="1"/>
    <row r="284" ht="18" hidden="1"/>
    <row r="285" ht="18" hidden="1"/>
    <row r="286" ht="18" hidden="1"/>
    <row r="287" ht="18" hidden="1"/>
    <row r="288" ht="18" hidden="1"/>
    <row r="289" ht="18" hidden="1"/>
    <row r="290" ht="18" hidden="1"/>
    <row r="293" ht="18" hidden="1"/>
    <row r="294" ht="18" hidden="1"/>
    <row r="296" ht="18" hidden="1"/>
    <row r="297" ht="18" hidden="1"/>
    <row r="298" ht="18" hidden="1"/>
    <row r="300" ht="15" customHeight="1" hidden="1"/>
    <row r="301" ht="15" customHeight="1"/>
    <row r="303" ht="15.75" customHeight="1"/>
    <row r="307" ht="18" hidden="1"/>
    <row r="309" ht="18" hidden="1"/>
    <row r="310" ht="18" hidden="1"/>
    <row r="312" ht="18" hidden="1"/>
    <row r="313" ht="18.75" customHeight="1"/>
    <row r="314" ht="18" hidden="1"/>
    <row r="317" ht="18" hidden="1"/>
    <row r="318" ht="18" hidden="1"/>
    <row r="319" ht="18" hidden="1"/>
    <row r="320" ht="18" hidden="1"/>
    <row r="321" ht="18" hidden="1"/>
    <row r="324" ht="18" hidden="1"/>
    <row r="325" ht="18" hidden="1"/>
    <row r="329" ht="18" hidden="1"/>
    <row r="330" ht="18" hidden="1"/>
    <row r="331" ht="18" hidden="1"/>
    <row r="333" ht="18" hidden="1"/>
    <row r="334" ht="18" hidden="1"/>
    <row r="335" ht="18" hidden="1"/>
    <row r="336" ht="18" hidden="1"/>
    <row r="374" ht="30" customHeight="1"/>
  </sheetData>
  <sheetProtection/>
  <mergeCells count="4">
    <mergeCell ref="D2:H2"/>
    <mergeCell ref="D4:H4"/>
    <mergeCell ref="A8:H8"/>
    <mergeCell ref="E83:G83"/>
  </mergeCells>
  <hyperlinks>
    <hyperlink ref="A6" r:id="rId1" display="www.restoracia.by  "/>
    <hyperlink ref="A7" r:id="rId2" display="www.facebook.com/restoraci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V74"/>
  <sheetViews>
    <sheetView view="pageBreakPreview" zoomScale="55" zoomScaleNormal="55" zoomScaleSheetLayoutView="55" workbookViewId="0" topLeftCell="A1">
      <selection activeCell="F15" sqref="F15"/>
    </sheetView>
  </sheetViews>
  <sheetFormatPr defaultColWidth="8.8515625" defaultRowHeight="12.75"/>
  <cols>
    <col min="1" max="1" width="107.7109375" style="5" customWidth="1"/>
    <col min="2" max="2" width="18.28125" style="5" customWidth="1"/>
    <col min="3" max="3" width="17.8515625" style="6" customWidth="1"/>
    <col min="4" max="4" width="12.28125" style="5" customWidth="1"/>
    <col min="5" max="5" width="14.00390625" style="87" customWidth="1"/>
    <col min="6" max="6" width="15.7109375" style="7" bestFit="1" customWidth="1"/>
    <col min="7" max="7" width="19.28125" style="5" customWidth="1"/>
    <col min="8" max="8" width="15.421875" style="5" bestFit="1" customWidth="1"/>
    <col min="9" max="13" width="8.8515625" style="8" customWidth="1"/>
    <col min="14" max="14" width="13.00390625" style="8" customWidth="1"/>
    <col min="15" max="16384" width="8.8515625" style="5" customWidth="1"/>
  </cols>
  <sheetData>
    <row r="1" spans="1:8" s="101" customFormat="1" ht="18.75">
      <c r="A1" s="95" t="s">
        <v>424</v>
      </c>
      <c r="B1" s="95"/>
      <c r="C1" s="89"/>
      <c r="D1" s="533"/>
      <c r="E1" s="89"/>
      <c r="F1" s="89"/>
      <c r="G1" s="223"/>
      <c r="H1" s="89"/>
    </row>
    <row r="2" spans="1:8" s="101" customFormat="1" ht="18.75">
      <c r="A2" s="95" t="s">
        <v>1010</v>
      </c>
      <c r="B2" s="95"/>
      <c r="C2" s="89"/>
      <c r="D2" s="926"/>
      <c r="E2" s="926"/>
      <c r="F2" s="926"/>
      <c r="G2" s="926"/>
      <c r="H2" s="926"/>
    </row>
    <row r="3" spans="1:8" s="101" customFormat="1" ht="18.75">
      <c r="A3" s="95" t="s">
        <v>638</v>
      </c>
      <c r="B3" s="95"/>
      <c r="E3" s="219"/>
      <c r="F3" s="219"/>
      <c r="G3" s="219"/>
      <c r="H3" s="219"/>
    </row>
    <row r="4" spans="1:8" s="101" customFormat="1" ht="18.75">
      <c r="A4" s="95" t="s">
        <v>849</v>
      </c>
      <c r="B4" s="95"/>
      <c r="C4" s="89"/>
      <c r="D4" s="926"/>
      <c r="E4" s="926"/>
      <c r="F4" s="926"/>
      <c r="G4" s="926"/>
      <c r="H4" s="926"/>
    </row>
    <row r="5" spans="1:3" s="101" customFormat="1" ht="18.75">
      <c r="A5" s="95" t="s">
        <v>873</v>
      </c>
      <c r="B5" s="95"/>
      <c r="C5" s="89"/>
    </row>
    <row r="6" spans="1:8" ht="18.75">
      <c r="A6" s="95" t="s">
        <v>425</v>
      </c>
      <c r="B6" s="95"/>
      <c r="C6" s="220"/>
      <c r="D6" s="89"/>
      <c r="E6" s="89"/>
      <c r="F6" s="223"/>
      <c r="G6" s="89"/>
      <c r="H6" s="223"/>
    </row>
    <row r="7" spans="1:8" ht="18.75">
      <c r="A7" s="95" t="s">
        <v>423</v>
      </c>
      <c r="B7" s="82"/>
      <c r="C7" s="92"/>
      <c r="D7" s="82"/>
      <c r="E7" s="82"/>
      <c r="F7" s="91"/>
      <c r="G7" s="82"/>
      <c r="H7" s="106">
        <f>'ОБЩИЙ ПРАЙС'!I8</f>
        <v>43286</v>
      </c>
    </row>
    <row r="8" spans="1:8" ht="19.5" thickBot="1">
      <c r="A8" s="930" t="s">
        <v>141</v>
      </c>
      <c r="B8" s="930"/>
      <c r="C8" s="930"/>
      <c r="D8" s="930"/>
      <c r="E8" s="930"/>
      <c r="F8" s="930"/>
      <c r="G8" s="930"/>
      <c r="H8" s="930"/>
    </row>
    <row r="9" spans="1:8" ht="45.75" thickBot="1">
      <c r="A9" s="438" t="s">
        <v>35</v>
      </c>
      <c r="B9" s="439" t="s">
        <v>362</v>
      </c>
      <c r="C9" s="440" t="s">
        <v>50</v>
      </c>
      <c r="D9" s="440" t="s">
        <v>428</v>
      </c>
      <c r="E9" s="440" t="s">
        <v>309</v>
      </c>
      <c r="F9" s="441" t="s">
        <v>36</v>
      </c>
      <c r="G9" s="440" t="s">
        <v>427</v>
      </c>
      <c r="H9" s="442" t="s">
        <v>38</v>
      </c>
    </row>
    <row r="10" spans="1:8" ht="28.5" thickBot="1">
      <c r="A10" s="279" t="s">
        <v>336</v>
      </c>
      <c r="B10" s="139"/>
      <c r="C10" s="139"/>
      <c r="D10" s="139"/>
      <c r="E10" s="139"/>
      <c r="F10" s="139"/>
      <c r="G10" s="139"/>
      <c r="H10" s="248"/>
    </row>
    <row r="11" spans="1:8" ht="19.5" thickBot="1">
      <c r="A11" s="143" t="s">
        <v>1054</v>
      </c>
      <c r="B11" s="146"/>
      <c r="C11" s="146"/>
      <c r="D11" s="146"/>
      <c r="E11" s="146"/>
      <c r="F11" s="146"/>
      <c r="G11" s="146"/>
      <c r="H11" s="657"/>
    </row>
    <row r="12" spans="1:8" ht="18">
      <c r="A12" s="54" t="s">
        <v>889</v>
      </c>
      <c r="B12" s="132" t="s">
        <v>890</v>
      </c>
      <c r="C12" s="55" t="s">
        <v>891</v>
      </c>
      <c r="D12" s="56" t="s">
        <v>44</v>
      </c>
      <c r="E12" s="56">
        <v>10</v>
      </c>
      <c r="F12" s="380">
        <f>'ОБЩИЙ ПРАЙС'!G494</f>
        <v>5.24</v>
      </c>
      <c r="G12" s="37">
        <v>20</v>
      </c>
      <c r="H12" s="360">
        <f>F12+F12*G12/100</f>
        <v>6.288</v>
      </c>
    </row>
    <row r="13" spans="1:8" ht="18">
      <c r="A13" s="53" t="s">
        <v>892</v>
      </c>
      <c r="B13" s="80" t="s">
        <v>890</v>
      </c>
      <c r="C13" s="22" t="s">
        <v>891</v>
      </c>
      <c r="D13" s="19" t="s">
        <v>44</v>
      </c>
      <c r="E13" s="19">
        <v>12</v>
      </c>
      <c r="F13" s="368">
        <f>'ОБЩИЙ ПРАЙС'!G495</f>
        <v>1.1</v>
      </c>
      <c r="G13" s="21">
        <v>20</v>
      </c>
      <c r="H13" s="348">
        <f aca="true" t="shared" si="0" ref="H13:H44">F13+F13*G13/100</f>
        <v>1.32</v>
      </c>
    </row>
    <row r="14" spans="1:8" ht="18">
      <c r="A14" s="53" t="s">
        <v>893</v>
      </c>
      <c r="B14" s="80" t="s">
        <v>890</v>
      </c>
      <c r="C14" s="22" t="s">
        <v>891</v>
      </c>
      <c r="D14" s="19" t="s">
        <v>44</v>
      </c>
      <c r="E14" s="19">
        <v>10</v>
      </c>
      <c r="F14" s="368">
        <f>'ОБЩИЙ ПРАЙС'!G496</f>
        <v>4.91</v>
      </c>
      <c r="G14" s="21">
        <v>20</v>
      </c>
      <c r="H14" s="348">
        <f t="shared" si="0"/>
        <v>5.892</v>
      </c>
    </row>
    <row r="15" spans="1:8" ht="18">
      <c r="A15" s="53" t="s">
        <v>894</v>
      </c>
      <c r="B15" s="80" t="s">
        <v>890</v>
      </c>
      <c r="C15" s="22" t="s">
        <v>891</v>
      </c>
      <c r="D15" s="19" t="s">
        <v>44</v>
      </c>
      <c r="E15" s="19">
        <v>10</v>
      </c>
      <c r="F15" s="368">
        <f>'ОБЩИЙ ПРАЙС'!G497</f>
        <v>8.51</v>
      </c>
      <c r="G15" s="21">
        <v>20</v>
      </c>
      <c r="H15" s="348">
        <f t="shared" si="0"/>
        <v>10.212</v>
      </c>
    </row>
    <row r="16" spans="1:8" ht="18">
      <c r="A16" s="53" t="s">
        <v>895</v>
      </c>
      <c r="B16" s="80" t="s">
        <v>890</v>
      </c>
      <c r="C16" s="22" t="s">
        <v>891</v>
      </c>
      <c r="D16" s="19" t="s">
        <v>44</v>
      </c>
      <c r="E16" s="19">
        <v>10</v>
      </c>
      <c r="F16" s="368">
        <f>'ОБЩИЙ ПРАЙС'!G498</f>
        <v>5.6</v>
      </c>
      <c r="G16" s="21">
        <v>20</v>
      </c>
      <c r="H16" s="348">
        <f t="shared" si="0"/>
        <v>6.72</v>
      </c>
    </row>
    <row r="17" spans="1:8" ht="18">
      <c r="A17" s="53" t="s">
        <v>896</v>
      </c>
      <c r="B17" s="80" t="s">
        <v>890</v>
      </c>
      <c r="C17" s="22" t="s">
        <v>891</v>
      </c>
      <c r="D17" s="19" t="s">
        <v>44</v>
      </c>
      <c r="E17" s="19">
        <v>10</v>
      </c>
      <c r="F17" s="368">
        <f>'ОБЩИЙ ПРАЙС'!G499</f>
        <v>5.56</v>
      </c>
      <c r="G17" s="21">
        <v>20</v>
      </c>
      <c r="H17" s="348">
        <f t="shared" si="0"/>
        <v>6.672</v>
      </c>
    </row>
    <row r="18" spans="1:8" ht="18" hidden="1">
      <c r="A18" s="53" t="s">
        <v>897</v>
      </c>
      <c r="B18" s="80" t="s">
        <v>890</v>
      </c>
      <c r="C18" s="22" t="s">
        <v>891</v>
      </c>
      <c r="D18" s="19" t="s">
        <v>44</v>
      </c>
      <c r="E18" s="19">
        <v>10</v>
      </c>
      <c r="F18" s="368">
        <f>'ОБЩИЙ ПРАЙС'!G500</f>
        <v>11.2035</v>
      </c>
      <c r="G18" s="21">
        <v>20</v>
      </c>
      <c r="H18" s="348">
        <f t="shared" si="0"/>
        <v>13.4442</v>
      </c>
    </row>
    <row r="19" spans="1:8" ht="18">
      <c r="A19" s="53" t="s">
        <v>898</v>
      </c>
      <c r="B19" s="80" t="s">
        <v>890</v>
      </c>
      <c r="C19" s="22" t="s">
        <v>891</v>
      </c>
      <c r="D19" s="19" t="s">
        <v>44</v>
      </c>
      <c r="E19" s="19">
        <v>10</v>
      </c>
      <c r="F19" s="368">
        <f>'ОБЩИЙ ПРАЙС'!G501</f>
        <v>4.42</v>
      </c>
      <c r="G19" s="21">
        <v>20</v>
      </c>
      <c r="H19" s="348">
        <f t="shared" si="0"/>
        <v>5.304</v>
      </c>
    </row>
    <row r="20" spans="1:8" ht="18">
      <c r="A20" s="53" t="s">
        <v>899</v>
      </c>
      <c r="B20" s="80" t="s">
        <v>890</v>
      </c>
      <c r="C20" s="22" t="s">
        <v>891</v>
      </c>
      <c r="D20" s="19" t="s">
        <v>44</v>
      </c>
      <c r="E20" s="19">
        <v>12</v>
      </c>
      <c r="F20" s="368">
        <f>'ОБЩИЙ ПРАЙС'!G502</f>
        <v>1.87</v>
      </c>
      <c r="G20" s="21">
        <v>20</v>
      </c>
      <c r="H20" s="348">
        <f t="shared" si="0"/>
        <v>2.244</v>
      </c>
    </row>
    <row r="21" spans="1:8" ht="18">
      <c r="A21" s="53" t="s">
        <v>900</v>
      </c>
      <c r="B21" s="80" t="s">
        <v>890</v>
      </c>
      <c r="C21" s="22" t="s">
        <v>891</v>
      </c>
      <c r="D21" s="19" t="s">
        <v>44</v>
      </c>
      <c r="E21" s="19">
        <v>12</v>
      </c>
      <c r="F21" s="368">
        <f>'ОБЩИЙ ПРАЙС'!G503</f>
        <v>1.71</v>
      </c>
      <c r="G21" s="21">
        <v>20</v>
      </c>
      <c r="H21" s="348">
        <f t="shared" si="0"/>
        <v>2.052</v>
      </c>
    </row>
    <row r="22" spans="1:8" ht="18">
      <c r="A22" s="53" t="s">
        <v>901</v>
      </c>
      <c r="B22" s="80" t="s">
        <v>890</v>
      </c>
      <c r="C22" s="22" t="s">
        <v>891</v>
      </c>
      <c r="D22" s="19" t="s">
        <v>44</v>
      </c>
      <c r="E22" s="19">
        <v>10</v>
      </c>
      <c r="F22" s="368">
        <f>'ОБЩИЙ ПРАЙС'!G504</f>
        <v>3.92</v>
      </c>
      <c r="G22" s="21">
        <v>20</v>
      </c>
      <c r="H22" s="348">
        <f t="shared" si="0"/>
        <v>4.704</v>
      </c>
    </row>
    <row r="23" spans="1:8" ht="18">
      <c r="A23" s="53" t="s">
        <v>902</v>
      </c>
      <c r="B23" s="80" t="s">
        <v>890</v>
      </c>
      <c r="C23" s="22" t="s">
        <v>891</v>
      </c>
      <c r="D23" s="19" t="s">
        <v>44</v>
      </c>
      <c r="E23" s="19">
        <v>10</v>
      </c>
      <c r="F23" s="368">
        <f>'ОБЩИЙ ПРАЙС'!G505</f>
        <v>3.2445</v>
      </c>
      <c r="G23" s="21">
        <v>20</v>
      </c>
      <c r="H23" s="348">
        <f t="shared" si="0"/>
        <v>3.8933999999999997</v>
      </c>
    </row>
    <row r="24" spans="1:8" ht="18">
      <c r="A24" s="53" t="s">
        <v>903</v>
      </c>
      <c r="B24" s="80" t="s">
        <v>890</v>
      </c>
      <c r="C24" s="22" t="s">
        <v>891</v>
      </c>
      <c r="D24" s="19" t="s">
        <v>44</v>
      </c>
      <c r="E24" s="19">
        <v>10</v>
      </c>
      <c r="F24" s="368">
        <f>'ОБЩИЙ ПРАЙС'!G506</f>
        <v>4.19</v>
      </c>
      <c r="G24" s="21">
        <v>20</v>
      </c>
      <c r="H24" s="348">
        <f t="shared" si="0"/>
        <v>5.0280000000000005</v>
      </c>
    </row>
    <row r="25" spans="1:8" ht="18">
      <c r="A25" s="53" t="s">
        <v>904</v>
      </c>
      <c r="B25" s="80" t="s">
        <v>890</v>
      </c>
      <c r="C25" s="22" t="s">
        <v>891</v>
      </c>
      <c r="D25" s="19" t="s">
        <v>44</v>
      </c>
      <c r="E25" s="19">
        <v>10</v>
      </c>
      <c r="F25" s="368">
        <f>'ОБЩИЙ ПРАЙС'!G507</f>
        <v>3.4755000000000003</v>
      </c>
      <c r="G25" s="21">
        <v>20</v>
      </c>
      <c r="H25" s="348">
        <f t="shared" si="0"/>
        <v>4.1706</v>
      </c>
    </row>
    <row r="26" spans="1:8" ht="18">
      <c r="A26" s="53" t="s">
        <v>1040</v>
      </c>
      <c r="B26" s="80" t="s">
        <v>890</v>
      </c>
      <c r="C26" s="22" t="s">
        <v>891</v>
      </c>
      <c r="D26" s="19" t="s">
        <v>44</v>
      </c>
      <c r="E26" s="19">
        <v>10</v>
      </c>
      <c r="F26" s="368">
        <f>'ОБЩИЙ ПРАЙС'!G508</f>
        <v>4.2524999999999995</v>
      </c>
      <c r="G26" s="21">
        <v>20</v>
      </c>
      <c r="H26" s="348">
        <f t="shared" si="0"/>
        <v>5.103</v>
      </c>
    </row>
    <row r="27" spans="1:8" ht="18">
      <c r="A27" s="53" t="s">
        <v>912</v>
      </c>
      <c r="B27" s="80" t="s">
        <v>906</v>
      </c>
      <c r="C27" s="22" t="s">
        <v>891</v>
      </c>
      <c r="D27" s="19" t="s">
        <v>44</v>
      </c>
      <c r="E27" s="19">
        <v>6</v>
      </c>
      <c r="F27" s="368">
        <f>'ОБЩИЙ ПРАЙС'!G509</f>
        <v>6.34</v>
      </c>
      <c r="G27" s="21">
        <v>10</v>
      </c>
      <c r="H27" s="348">
        <f t="shared" si="0"/>
        <v>6.974</v>
      </c>
    </row>
    <row r="28" spans="1:8" ht="18">
      <c r="A28" s="53" t="s">
        <v>1395</v>
      </c>
      <c r="B28" s="80" t="s">
        <v>397</v>
      </c>
      <c r="C28" s="22" t="s">
        <v>48</v>
      </c>
      <c r="D28" s="19" t="s">
        <v>44</v>
      </c>
      <c r="E28" s="19">
        <v>10</v>
      </c>
      <c r="F28" s="368">
        <f>'ОБЩИЙ ПРАЙС'!G510</f>
        <v>14.763</v>
      </c>
      <c r="G28" s="21">
        <v>20</v>
      </c>
      <c r="H28" s="348">
        <f>F28+F28*G28/100</f>
        <v>17.7156</v>
      </c>
    </row>
    <row r="29" spans="1:8" ht="18" hidden="1">
      <c r="A29" s="53" t="str">
        <f>'ОБЩИЙ ПРАЙС'!A511</f>
        <v>Спаржа зеленая замороженная 1 кор/5 кг</v>
      </c>
      <c r="B29" s="80"/>
      <c r="C29" s="22" t="s">
        <v>48</v>
      </c>
      <c r="D29" s="19" t="s">
        <v>40</v>
      </c>
      <c r="E29" s="19">
        <v>5</v>
      </c>
      <c r="F29" s="368">
        <f>'ОБЩИЙ ПРАЙС'!G511</f>
        <v>88.5</v>
      </c>
      <c r="G29" s="21">
        <v>20</v>
      </c>
      <c r="H29" s="348">
        <f>F29+F29*G29/100</f>
        <v>106.2</v>
      </c>
    </row>
    <row r="30" spans="1:8" ht="18">
      <c r="A30" s="53" t="s">
        <v>481</v>
      </c>
      <c r="B30" s="80" t="s">
        <v>1055</v>
      </c>
      <c r="C30" s="22" t="s">
        <v>52</v>
      </c>
      <c r="D30" s="19" t="s">
        <v>43</v>
      </c>
      <c r="E30" s="19">
        <v>20</v>
      </c>
      <c r="F30" s="368">
        <f>'ОБЩИЙ ПРАЙС'!G512</f>
        <v>7.26</v>
      </c>
      <c r="G30" s="21">
        <v>20</v>
      </c>
      <c r="H30" s="348">
        <f>F30+F30*G30/100</f>
        <v>8.712</v>
      </c>
    </row>
    <row r="31" spans="1:8" ht="18.75" thickBot="1">
      <c r="A31" s="59" t="str">
        <f>'ОБЩИЙ ПРАЙС'!A513</f>
        <v>Грибы лисички быстрозамороженные 0,3 кг</v>
      </c>
      <c r="B31" s="133" t="s">
        <v>1055</v>
      </c>
      <c r="C31" s="60" t="s">
        <v>52</v>
      </c>
      <c r="D31" s="61" t="s">
        <v>43</v>
      </c>
      <c r="E31" s="61">
        <v>20</v>
      </c>
      <c r="F31" s="381">
        <f>'ОБЩИЙ ПРАЙС'!G513</f>
        <v>5.82</v>
      </c>
      <c r="G31" s="43">
        <v>20</v>
      </c>
      <c r="H31" s="359">
        <f>F31+F31*G31/100</f>
        <v>6.984</v>
      </c>
    </row>
    <row r="32" spans="1:8" ht="19.5" thickBot="1">
      <c r="A32" s="656" t="s">
        <v>905</v>
      </c>
      <c r="B32" s="146"/>
      <c r="C32" s="146"/>
      <c r="D32" s="146"/>
      <c r="E32" s="146"/>
      <c r="F32" s="146"/>
      <c r="G32" s="146"/>
      <c r="H32" s="657"/>
    </row>
    <row r="33" spans="1:8" ht="18">
      <c r="A33" s="54" t="s">
        <v>907</v>
      </c>
      <c r="B33" s="132" t="s">
        <v>906</v>
      </c>
      <c r="C33" s="55" t="s">
        <v>891</v>
      </c>
      <c r="D33" s="56" t="s">
        <v>44</v>
      </c>
      <c r="E33" s="56">
        <v>4</v>
      </c>
      <c r="F33" s="380">
        <f>'ОБЩИЙ ПРАЙС'!G516</f>
        <v>8.86</v>
      </c>
      <c r="G33" s="37">
        <v>10</v>
      </c>
      <c r="H33" s="360">
        <f t="shared" si="0"/>
        <v>9.745999999999999</v>
      </c>
    </row>
    <row r="34" spans="1:8" ht="18">
      <c r="A34" s="53" t="s">
        <v>908</v>
      </c>
      <c r="B34" s="80" t="s">
        <v>906</v>
      </c>
      <c r="C34" s="22" t="s">
        <v>891</v>
      </c>
      <c r="D34" s="19" t="s">
        <v>44</v>
      </c>
      <c r="E34" s="19">
        <v>10</v>
      </c>
      <c r="F34" s="368">
        <f>'ОБЩИЙ ПРАЙС'!G517</f>
        <v>2.8979999999999997</v>
      </c>
      <c r="G34" s="21">
        <v>10</v>
      </c>
      <c r="H34" s="348">
        <f t="shared" si="0"/>
        <v>3.1877999999999997</v>
      </c>
    </row>
    <row r="35" spans="1:8" ht="18" hidden="1">
      <c r="A35" s="53" t="str">
        <f>'ОБЩИЙ ПРАЙС'!A518</f>
        <v>Картофель фри тонкий 10х10 мм  1 уп/2,5 кг NEW</v>
      </c>
      <c r="B35" s="80" t="str">
        <f>'ОБЩИЙ ПРАЙС'!C518</f>
        <v>LUTOSA</v>
      </c>
      <c r="C35" s="22" t="str">
        <f>'ОБЩИЙ ПРАЙС'!D518</f>
        <v>Бельгия</v>
      </c>
      <c r="D35" s="19" t="str">
        <f>'ОБЩИЙ ПРАЙС'!E518</f>
        <v>шт.</v>
      </c>
      <c r="E35" s="19">
        <f>'ОБЩИЙ ПРАЙС'!F518</f>
        <v>4</v>
      </c>
      <c r="F35" s="368">
        <f>'ОБЩИЙ ПРАЙС'!G518</f>
        <v>6.97</v>
      </c>
      <c r="G35" s="21">
        <v>10</v>
      </c>
      <c r="H35" s="348">
        <f t="shared" si="0"/>
        <v>7.667</v>
      </c>
    </row>
    <row r="36" spans="1:8" ht="18">
      <c r="A36" s="53" t="s">
        <v>909</v>
      </c>
      <c r="B36" s="80" t="s">
        <v>906</v>
      </c>
      <c r="C36" s="22" t="s">
        <v>891</v>
      </c>
      <c r="D36" s="19" t="s">
        <v>44</v>
      </c>
      <c r="E36" s="19">
        <v>4</v>
      </c>
      <c r="F36" s="368">
        <f>'ОБЩИЙ ПРАЙС'!G519</f>
        <v>9.5</v>
      </c>
      <c r="G36" s="21">
        <v>10</v>
      </c>
      <c r="H36" s="348">
        <f t="shared" si="0"/>
        <v>10.45</v>
      </c>
    </row>
    <row r="37" spans="1:8" ht="18">
      <c r="A37" s="53" t="s">
        <v>910</v>
      </c>
      <c r="B37" s="80" t="s">
        <v>906</v>
      </c>
      <c r="C37" s="22" t="s">
        <v>891</v>
      </c>
      <c r="D37" s="19" t="s">
        <v>44</v>
      </c>
      <c r="E37" s="19">
        <v>10</v>
      </c>
      <c r="F37" s="368">
        <f>'ОБЩИЙ ПРАЙС'!G520</f>
        <v>3.0555000000000003</v>
      </c>
      <c r="G37" s="21">
        <v>10</v>
      </c>
      <c r="H37" s="348">
        <f t="shared" si="0"/>
        <v>3.3610500000000005</v>
      </c>
    </row>
    <row r="38" spans="1:8" ht="18">
      <c r="A38" s="53" t="str">
        <f>'ОБЩИЙ ПРАЙС'!A521</f>
        <v>Картофель фри 7х7 мм тонкий  1 уп/2,5 кг NEW</v>
      </c>
      <c r="B38" s="80" t="str">
        <f>'ОБЩИЙ ПРАЙС'!C521</f>
        <v>LUTOSA</v>
      </c>
      <c r="C38" s="22" t="str">
        <f>'ОБЩИЙ ПРАЙС'!D521</f>
        <v>Бельгия</v>
      </c>
      <c r="D38" s="19" t="str">
        <f>'ОБЩИЙ ПРАЙС'!E521</f>
        <v>шт.</v>
      </c>
      <c r="E38" s="19">
        <f>'ОБЩИЙ ПРАЙС'!F521</f>
        <v>4</v>
      </c>
      <c r="F38" s="368">
        <f>'ОБЩИЙ ПРАЙС'!G521</f>
        <v>7.42</v>
      </c>
      <c r="G38" s="21">
        <v>10</v>
      </c>
      <c r="H38" s="348">
        <f t="shared" si="0"/>
        <v>8.161999999999999</v>
      </c>
    </row>
    <row r="39" spans="1:8" ht="18">
      <c r="A39" s="53" t="s">
        <v>911</v>
      </c>
      <c r="B39" s="80" t="s">
        <v>906</v>
      </c>
      <c r="C39" s="22" t="s">
        <v>891</v>
      </c>
      <c r="D39" s="19" t="s">
        <v>44</v>
      </c>
      <c r="E39" s="19">
        <v>10</v>
      </c>
      <c r="F39" s="368">
        <f>'ОБЩИЙ ПРАЙС'!G522</f>
        <v>3.0135</v>
      </c>
      <c r="G39" s="21">
        <v>10</v>
      </c>
      <c r="H39" s="348">
        <f t="shared" si="0"/>
        <v>3.31485</v>
      </c>
    </row>
    <row r="40" spans="1:8" ht="18">
      <c r="A40" s="53" t="str">
        <f>'ОБЩИЙ ПРАЙС'!A523</f>
        <v>Рифленые чипсы предварительно обж. быстрозамор.  1 уп/2,5 кг (SURF POTATOES) NEW</v>
      </c>
      <c r="B40" s="80" t="s">
        <v>906</v>
      </c>
      <c r="C40" s="22" t="s">
        <v>891</v>
      </c>
      <c r="D40" s="19" t="s">
        <v>44</v>
      </c>
      <c r="E40" s="19">
        <v>4</v>
      </c>
      <c r="F40" s="368">
        <f>'ОБЩИЙ ПРАЙС'!G523</f>
        <v>8.91</v>
      </c>
      <c r="G40" s="21">
        <v>10</v>
      </c>
      <c r="H40" s="348">
        <f t="shared" si="0"/>
        <v>9.801</v>
      </c>
    </row>
    <row r="41" spans="1:8" ht="18">
      <c r="A41" s="53" t="s">
        <v>913</v>
      </c>
      <c r="B41" s="80" t="s">
        <v>906</v>
      </c>
      <c r="C41" s="22" t="s">
        <v>891</v>
      </c>
      <c r="D41" s="19" t="s">
        <v>44</v>
      </c>
      <c r="E41" s="19">
        <v>4</v>
      </c>
      <c r="F41" s="368">
        <f>'ОБЩИЙ ПРАЙС'!G524</f>
        <v>7.52</v>
      </c>
      <c r="G41" s="21">
        <v>10</v>
      </c>
      <c r="H41" s="348">
        <f t="shared" si="0"/>
        <v>8.272</v>
      </c>
    </row>
    <row r="42" spans="1:8" ht="18" hidden="1">
      <c r="A42" s="53" t="s">
        <v>122</v>
      </c>
      <c r="B42" s="80" t="s">
        <v>906</v>
      </c>
      <c r="C42" s="22" t="s">
        <v>891</v>
      </c>
      <c r="D42" s="19" t="s">
        <v>44</v>
      </c>
      <c r="E42" s="19">
        <v>5</v>
      </c>
      <c r="F42" s="368">
        <f>'ОБЩИЙ ПРАЙС'!G525</f>
        <v>62140</v>
      </c>
      <c r="G42" s="21">
        <v>10</v>
      </c>
      <c r="H42" s="348">
        <f t="shared" si="0"/>
        <v>68354</v>
      </c>
    </row>
    <row r="43" spans="1:13" ht="18">
      <c r="A43" s="115" t="str">
        <f>'ОБЩИЙ ПРАЙС'!A526</f>
        <v>П/ф из картофеля "Шарики" быстрозамор.тм  1 уп/2,5 кг (NOISETTES) NEW</v>
      </c>
      <c r="B43" s="142" t="s">
        <v>906</v>
      </c>
      <c r="C43" s="18" t="s">
        <v>891</v>
      </c>
      <c r="D43" s="27" t="s">
        <v>44</v>
      </c>
      <c r="E43" s="27">
        <v>4</v>
      </c>
      <c r="F43" s="368">
        <f>'ОБЩИЙ ПРАЙС'!G526</f>
        <v>9.83</v>
      </c>
      <c r="G43" s="21">
        <v>10</v>
      </c>
      <c r="H43" s="344">
        <f t="shared" si="0"/>
        <v>10.813</v>
      </c>
      <c r="I43" s="939"/>
      <c r="J43" s="939"/>
      <c r="K43" s="939"/>
      <c r="L43" s="939"/>
      <c r="M43" s="939"/>
    </row>
    <row r="44" spans="1:13" ht="18">
      <c r="A44" s="115" t="str">
        <f>'ОБЩИЙ ПРАЙС'!A527</f>
        <v>Наггетсы картофельные 1 уп/2,5 кг NEW</v>
      </c>
      <c r="B44" s="142" t="s">
        <v>906</v>
      </c>
      <c r="C44" s="18" t="s">
        <v>891</v>
      </c>
      <c r="D44" s="27" t="s">
        <v>44</v>
      </c>
      <c r="E44" s="27">
        <v>4</v>
      </c>
      <c r="F44" s="368">
        <f>'ОБЩИЙ ПРАЙС'!G527</f>
        <v>10.63</v>
      </c>
      <c r="G44" s="21">
        <v>10</v>
      </c>
      <c r="H44" s="344">
        <f t="shared" si="0"/>
        <v>11.693000000000001</v>
      </c>
      <c r="I44" s="939"/>
      <c r="J44" s="939"/>
      <c r="K44" s="939"/>
      <c r="L44" s="939"/>
      <c r="M44" s="939"/>
    </row>
    <row r="45" spans="1:8" ht="18.75">
      <c r="A45" s="770" t="s">
        <v>337</v>
      </c>
      <c r="B45" s="169"/>
      <c r="C45" s="169"/>
      <c r="D45" s="169"/>
      <c r="E45" s="169"/>
      <c r="F45" s="169"/>
      <c r="G45" s="169"/>
      <c r="H45" s="771"/>
    </row>
    <row r="46" spans="1:8" ht="18">
      <c r="A46" s="131" t="s">
        <v>303</v>
      </c>
      <c r="B46" s="130"/>
      <c r="C46" s="112" t="s">
        <v>31</v>
      </c>
      <c r="D46" s="66" t="s">
        <v>43</v>
      </c>
      <c r="E46" s="66">
        <v>10</v>
      </c>
      <c r="F46" s="345">
        <f>'ОБЩИЙ ПРАЙС'!G529</f>
        <v>3.5</v>
      </c>
      <c r="G46" s="67">
        <v>20</v>
      </c>
      <c r="H46" s="367">
        <f>F46+F46*G46/100</f>
        <v>4.2</v>
      </c>
    </row>
    <row r="47" spans="1:8" ht="18">
      <c r="A47" s="782" t="s">
        <v>1156</v>
      </c>
      <c r="B47" s="783"/>
      <c r="C47" s="784" t="s">
        <v>31</v>
      </c>
      <c r="D47" s="785" t="s">
        <v>43</v>
      </c>
      <c r="E47" s="785">
        <v>10</v>
      </c>
      <c r="F47" s="432">
        <v>90.41</v>
      </c>
      <c r="G47" s="433">
        <v>20</v>
      </c>
      <c r="H47" s="786">
        <f>F47+F47*G47/100</f>
        <v>108.49199999999999</v>
      </c>
    </row>
    <row r="48" spans="1:8" ht="18" hidden="1">
      <c r="A48" s="247" t="str">
        <f>'ОБЩИЙ ПРАЙС'!A531</f>
        <v>Клюква быстрозамороженная, 1 кг</v>
      </c>
      <c r="B48" s="256"/>
      <c r="C48" s="192" t="str">
        <f>'ОБЩИЙ ПРАЙС'!D531</f>
        <v>РБ</v>
      </c>
      <c r="D48" s="192" t="str">
        <f>'ОБЩИЙ ПРАЙС'!E531</f>
        <v>шт</v>
      </c>
      <c r="E48" s="192">
        <f>'ОБЩИЙ ПРАЙС'!F531</f>
        <v>10</v>
      </c>
      <c r="F48" s="345">
        <f>'ОБЩИЙ ПРАЙС'!G531</f>
        <v>8.84</v>
      </c>
      <c r="G48" s="67">
        <f>'ОБЩИЙ ПРАЙС'!H531</f>
        <v>20</v>
      </c>
      <c r="H48" s="367">
        <f>'ОБЩИЙ ПРАЙС'!I531</f>
        <v>10.608</v>
      </c>
    </row>
    <row r="49" spans="1:8" ht="18">
      <c r="A49" s="57" t="s">
        <v>304</v>
      </c>
      <c r="B49" s="123"/>
      <c r="C49" s="62" t="s">
        <v>31</v>
      </c>
      <c r="D49" s="63" t="s">
        <v>40</v>
      </c>
      <c r="E49" s="63">
        <v>1</v>
      </c>
      <c r="F49" s="346">
        <f>'ОБЩИЙ ПРАЙС'!G532</f>
        <v>114.72</v>
      </c>
      <c r="G49" s="51">
        <v>20</v>
      </c>
      <c r="H49" s="369">
        <f>F49+F49*G49/100</f>
        <v>137.664</v>
      </c>
    </row>
    <row r="50" spans="1:8" ht="18.75">
      <c r="A50" s="239" t="s">
        <v>338</v>
      </c>
      <c r="B50" s="240"/>
      <c r="C50" s="240"/>
      <c r="D50" s="240"/>
      <c r="E50" s="240"/>
      <c r="F50" s="240"/>
      <c r="G50" s="240"/>
      <c r="H50" s="241"/>
    </row>
    <row r="51" spans="1:8" ht="18">
      <c r="A51" s="661" t="str">
        <f>'ОБЩИЙ ПРАЙС'!A534</f>
        <v>Слоеное БЕЗДРОЖЖЕВОЕ тесто 300г  тм BRIDOR (замор. полуфабр) NEW</v>
      </c>
      <c r="B51" s="661" t="str">
        <f>'ОБЩИЙ ПРАЙС'!C534</f>
        <v>BRIDOR</v>
      </c>
      <c r="C51" s="662" t="str">
        <f>'ОБЩИЙ ПРАЙС'!D534</f>
        <v>Франция</v>
      </c>
      <c r="D51" s="663" t="str">
        <f>'ОБЩИЙ ПРАЙС'!E534</f>
        <v>шт.</v>
      </c>
      <c r="E51" s="664">
        <f>'ОБЩИЙ ПРАЙС'!F534</f>
        <v>36</v>
      </c>
      <c r="F51" s="559">
        <f>'ОБЩИЙ ПРАЙС'!G534</f>
        <v>5.892428202570922</v>
      </c>
      <c r="G51" s="665">
        <f>'ОБЩИЙ ПРАЙС'!H534</f>
        <v>20</v>
      </c>
      <c r="H51" s="559">
        <f>'ОБЩИЙ ПРАЙС'!I534</f>
        <v>7.070913843085106</v>
      </c>
    </row>
    <row r="52" spans="1:8" ht="18" hidden="1">
      <c r="A52" s="156" t="s">
        <v>258</v>
      </c>
      <c r="B52" s="157"/>
      <c r="C52" s="158" t="s">
        <v>77</v>
      </c>
      <c r="D52" s="158" t="s">
        <v>44</v>
      </c>
      <c r="E52" s="158">
        <v>40</v>
      </c>
      <c r="F52" s="353">
        <f>'ОБЩИЙ ПРАЙС'!G535</f>
        <v>4.99</v>
      </c>
      <c r="G52" s="158">
        <v>20</v>
      </c>
      <c r="H52" s="393">
        <f>F52+F52*G52/100</f>
        <v>5.988</v>
      </c>
    </row>
    <row r="53" spans="1:8" ht="18">
      <c r="A53" s="53" t="s">
        <v>16</v>
      </c>
      <c r="B53" s="80"/>
      <c r="C53" s="19" t="s">
        <v>77</v>
      </c>
      <c r="D53" s="19" t="s">
        <v>44</v>
      </c>
      <c r="E53" s="19">
        <v>20</v>
      </c>
      <c r="F53" s="368">
        <f>'ОБЩИЙ ПРАЙС'!G536</f>
        <v>10.42</v>
      </c>
      <c r="G53" s="64">
        <v>20</v>
      </c>
      <c r="H53" s="348">
        <f>F53+F53*G53/100</f>
        <v>12.504</v>
      </c>
    </row>
    <row r="54" spans="1:8" ht="20.25" customHeight="1" hidden="1" thickBot="1">
      <c r="A54" s="59" t="s">
        <v>112</v>
      </c>
      <c r="B54" s="133" t="s">
        <v>398</v>
      </c>
      <c r="C54" s="60" t="s">
        <v>74</v>
      </c>
      <c r="D54" s="61" t="s">
        <v>43</v>
      </c>
      <c r="E54" s="61">
        <v>20</v>
      </c>
      <c r="F54" s="198">
        <f>'ОБЩИЙ ПРАЙС'!G537</f>
        <v>86927.5</v>
      </c>
      <c r="G54" s="65">
        <v>20</v>
      </c>
      <c r="H54" s="23">
        <f>F54+F54*G54/100</f>
        <v>104313</v>
      </c>
    </row>
    <row r="55" spans="1:256" s="8" customFormat="1" ht="20.25" customHeight="1">
      <c r="A55" s="414" t="s">
        <v>694</v>
      </c>
      <c r="B55" s="414"/>
      <c r="C55" s="412" t="s">
        <v>63</v>
      </c>
      <c r="D55" s="213" t="s">
        <v>44</v>
      </c>
      <c r="E55" s="213">
        <v>9</v>
      </c>
      <c r="F55" s="371">
        <v>9.66</v>
      </c>
      <c r="G55" s="415">
        <v>10</v>
      </c>
      <c r="H55" s="372">
        <f>F55+F55*G55/100</f>
        <v>10.626</v>
      </c>
      <c r="I55" s="334"/>
      <c r="J55" s="334"/>
      <c r="K55" s="335"/>
      <c r="L55" s="336"/>
      <c r="M55" s="336"/>
      <c r="N55" s="398"/>
      <c r="O55" s="416"/>
      <c r="P55" s="398"/>
      <c r="Q55" s="334"/>
      <c r="R55" s="334"/>
      <c r="S55" s="335"/>
      <c r="T55" s="336"/>
      <c r="U55" s="336"/>
      <c r="V55" s="398"/>
      <c r="W55" s="416"/>
      <c r="X55" s="398"/>
      <c r="Y55" s="334"/>
      <c r="Z55" s="334"/>
      <c r="AA55" s="335"/>
      <c r="AB55" s="336"/>
      <c r="AC55" s="336"/>
      <c r="AD55" s="398"/>
      <c r="AE55" s="416"/>
      <c r="AF55" s="398"/>
      <c r="AG55" s="334"/>
      <c r="AH55" s="334"/>
      <c r="AI55" s="335"/>
      <c r="AJ55" s="336"/>
      <c r="AK55" s="336"/>
      <c r="AL55" s="398"/>
      <c r="AM55" s="416"/>
      <c r="AN55" s="398"/>
      <c r="AO55" s="334"/>
      <c r="AP55" s="334"/>
      <c r="AQ55" s="335"/>
      <c r="AR55" s="336"/>
      <c r="AS55" s="336"/>
      <c r="AT55" s="398"/>
      <c r="AU55" s="416"/>
      <c r="AV55" s="398"/>
      <c r="AW55" s="334"/>
      <c r="AX55" s="334"/>
      <c r="AY55" s="335"/>
      <c r="AZ55" s="336"/>
      <c r="BA55" s="336"/>
      <c r="BB55" s="398"/>
      <c r="BC55" s="416"/>
      <c r="BD55" s="398"/>
      <c r="BE55" s="334"/>
      <c r="BF55" s="334"/>
      <c r="BG55" s="335"/>
      <c r="BH55" s="336"/>
      <c r="BI55" s="336"/>
      <c r="BJ55" s="398"/>
      <c r="BK55" s="416"/>
      <c r="BL55" s="398"/>
      <c r="BM55" s="334"/>
      <c r="BN55" s="334"/>
      <c r="BO55" s="335"/>
      <c r="BP55" s="336"/>
      <c r="BQ55" s="336"/>
      <c r="BR55" s="398"/>
      <c r="BS55" s="416"/>
      <c r="BT55" s="398"/>
      <c r="BU55" s="334"/>
      <c r="BV55" s="334"/>
      <c r="BW55" s="335"/>
      <c r="BX55" s="336"/>
      <c r="BY55" s="336"/>
      <c r="BZ55" s="398"/>
      <c r="CA55" s="416"/>
      <c r="CB55" s="398"/>
      <c r="CC55" s="334"/>
      <c r="CD55" s="334"/>
      <c r="CE55" s="335"/>
      <c r="CF55" s="336"/>
      <c r="CG55" s="336"/>
      <c r="CH55" s="398"/>
      <c r="CI55" s="416"/>
      <c r="CJ55" s="398"/>
      <c r="CK55" s="334"/>
      <c r="CL55" s="334"/>
      <c r="CM55" s="335"/>
      <c r="CN55" s="336"/>
      <c r="CO55" s="336"/>
      <c r="CP55" s="398"/>
      <c r="CQ55" s="416"/>
      <c r="CR55" s="398"/>
      <c r="CS55" s="334"/>
      <c r="CT55" s="334"/>
      <c r="CU55" s="335"/>
      <c r="CV55" s="336"/>
      <c r="CW55" s="336"/>
      <c r="CX55" s="398"/>
      <c r="CY55" s="416"/>
      <c r="CZ55" s="398"/>
      <c r="DA55" s="334"/>
      <c r="DB55" s="334"/>
      <c r="DC55" s="335"/>
      <c r="DD55" s="336"/>
      <c r="DE55" s="336"/>
      <c r="DF55" s="398"/>
      <c r="DG55" s="416"/>
      <c r="DH55" s="398"/>
      <c r="DI55" s="334"/>
      <c r="DJ55" s="334"/>
      <c r="DK55" s="335"/>
      <c r="DL55" s="336"/>
      <c r="DM55" s="336"/>
      <c r="DN55" s="398"/>
      <c r="DO55" s="416"/>
      <c r="DP55" s="398"/>
      <c r="DQ55" s="334"/>
      <c r="DR55" s="334"/>
      <c r="DS55" s="335"/>
      <c r="DT55" s="336"/>
      <c r="DU55" s="336"/>
      <c r="DV55" s="398"/>
      <c r="DW55" s="416"/>
      <c r="DX55" s="398"/>
      <c r="DY55" s="334"/>
      <c r="DZ55" s="334"/>
      <c r="EA55" s="335"/>
      <c r="EB55" s="336"/>
      <c r="EC55" s="336"/>
      <c r="ED55" s="398"/>
      <c r="EE55" s="416"/>
      <c r="EF55" s="398"/>
      <c r="EG55" s="334"/>
      <c r="EH55" s="334"/>
      <c r="EI55" s="335"/>
      <c r="EJ55" s="336"/>
      <c r="EK55" s="336"/>
      <c r="EL55" s="398"/>
      <c r="EM55" s="416"/>
      <c r="EN55" s="398"/>
      <c r="EO55" s="334"/>
      <c r="EP55" s="334"/>
      <c r="EQ55" s="335"/>
      <c r="ER55" s="336"/>
      <c r="ES55" s="336"/>
      <c r="ET55" s="398"/>
      <c r="EU55" s="416"/>
      <c r="EV55" s="398"/>
      <c r="EW55" s="334"/>
      <c r="EX55" s="334"/>
      <c r="EY55" s="335"/>
      <c r="EZ55" s="336"/>
      <c r="FA55" s="336"/>
      <c r="FB55" s="398"/>
      <c r="FC55" s="416"/>
      <c r="FD55" s="398"/>
      <c r="FE55" s="334"/>
      <c r="FF55" s="334"/>
      <c r="FG55" s="335"/>
      <c r="FH55" s="336"/>
      <c r="FI55" s="336"/>
      <c r="FJ55" s="398"/>
      <c r="FK55" s="416"/>
      <c r="FL55" s="398"/>
      <c r="FM55" s="334"/>
      <c r="FN55" s="334"/>
      <c r="FO55" s="335"/>
      <c r="FP55" s="336"/>
      <c r="FQ55" s="336"/>
      <c r="FR55" s="398"/>
      <c r="FS55" s="416"/>
      <c r="FT55" s="398"/>
      <c r="FU55" s="334"/>
      <c r="FV55" s="334"/>
      <c r="FW55" s="335"/>
      <c r="FX55" s="336"/>
      <c r="FY55" s="336"/>
      <c r="FZ55" s="398"/>
      <c r="GA55" s="416"/>
      <c r="GB55" s="398"/>
      <c r="GC55" s="334"/>
      <c r="GD55" s="334"/>
      <c r="GE55" s="335"/>
      <c r="GF55" s="336"/>
      <c r="GG55" s="336"/>
      <c r="GH55" s="398"/>
      <c r="GI55" s="416"/>
      <c r="GJ55" s="398"/>
      <c r="GK55" s="334"/>
      <c r="GL55" s="334"/>
      <c r="GM55" s="335"/>
      <c r="GN55" s="336"/>
      <c r="GO55" s="336"/>
      <c r="GP55" s="398"/>
      <c r="GQ55" s="416"/>
      <c r="GR55" s="398"/>
      <c r="GS55" s="334"/>
      <c r="GT55" s="334"/>
      <c r="GU55" s="335"/>
      <c r="GV55" s="336"/>
      <c r="GW55" s="336"/>
      <c r="GX55" s="398"/>
      <c r="GY55" s="416"/>
      <c r="GZ55" s="398"/>
      <c r="HA55" s="334"/>
      <c r="HB55" s="334"/>
      <c r="HC55" s="335"/>
      <c r="HD55" s="336"/>
      <c r="HE55" s="336"/>
      <c r="HF55" s="398"/>
      <c r="HG55" s="416"/>
      <c r="HH55" s="398"/>
      <c r="HI55" s="334"/>
      <c r="HJ55" s="334"/>
      <c r="HK55" s="335"/>
      <c r="HL55" s="336"/>
      <c r="HM55" s="336"/>
      <c r="HN55" s="398"/>
      <c r="HO55" s="416"/>
      <c r="HP55" s="398"/>
      <c r="HQ55" s="334"/>
      <c r="HR55" s="334"/>
      <c r="HS55" s="335"/>
      <c r="HT55" s="336"/>
      <c r="HU55" s="336"/>
      <c r="HV55" s="398"/>
      <c r="HW55" s="416"/>
      <c r="HX55" s="398"/>
      <c r="HY55" s="334"/>
      <c r="HZ55" s="334"/>
      <c r="IA55" s="335"/>
      <c r="IB55" s="336"/>
      <c r="IC55" s="336"/>
      <c r="ID55" s="398"/>
      <c r="IE55" s="416"/>
      <c r="IF55" s="398"/>
      <c r="IG55" s="334"/>
      <c r="IH55" s="334"/>
      <c r="II55" s="335"/>
      <c r="IJ55" s="336"/>
      <c r="IK55" s="336"/>
      <c r="IL55" s="398"/>
      <c r="IM55" s="416"/>
      <c r="IN55" s="398"/>
      <c r="IO55" s="334"/>
      <c r="IP55" s="334"/>
      <c r="IQ55" s="335"/>
      <c r="IR55" s="336"/>
      <c r="IS55" s="336"/>
      <c r="IT55" s="398"/>
      <c r="IU55" s="416"/>
      <c r="IV55" s="398"/>
    </row>
    <row r="56" spans="1:256" s="8" customFormat="1" ht="20.25" customHeight="1">
      <c r="A56" s="180"/>
      <c r="B56" s="180"/>
      <c r="C56" s="181"/>
      <c r="D56" s="182"/>
      <c r="E56" s="182"/>
      <c r="F56" s="385"/>
      <c r="G56" s="800"/>
      <c r="H56" s="385"/>
      <c r="I56" s="334"/>
      <c r="J56" s="334"/>
      <c r="K56" s="335"/>
      <c r="L56" s="336"/>
      <c r="M56" s="336"/>
      <c r="N56" s="398"/>
      <c r="O56" s="416"/>
      <c r="P56" s="398"/>
      <c r="Q56" s="334"/>
      <c r="R56" s="334"/>
      <c r="S56" s="335"/>
      <c r="T56" s="336"/>
      <c r="U56" s="336"/>
      <c r="V56" s="398"/>
      <c r="W56" s="416"/>
      <c r="X56" s="398"/>
      <c r="Y56" s="334"/>
      <c r="Z56" s="334"/>
      <c r="AA56" s="335"/>
      <c r="AB56" s="336"/>
      <c r="AC56" s="336"/>
      <c r="AD56" s="398"/>
      <c r="AE56" s="416"/>
      <c r="AF56" s="398"/>
      <c r="AG56" s="334"/>
      <c r="AH56" s="334"/>
      <c r="AI56" s="335"/>
      <c r="AJ56" s="336"/>
      <c r="AK56" s="336"/>
      <c r="AL56" s="398"/>
      <c r="AM56" s="416"/>
      <c r="AN56" s="398"/>
      <c r="AO56" s="334"/>
      <c r="AP56" s="334"/>
      <c r="AQ56" s="335"/>
      <c r="AR56" s="336"/>
      <c r="AS56" s="336"/>
      <c r="AT56" s="398"/>
      <c r="AU56" s="416"/>
      <c r="AV56" s="398"/>
      <c r="AW56" s="334"/>
      <c r="AX56" s="334"/>
      <c r="AY56" s="335"/>
      <c r="AZ56" s="336"/>
      <c r="BA56" s="336"/>
      <c r="BB56" s="398"/>
      <c r="BC56" s="416"/>
      <c r="BD56" s="398"/>
      <c r="BE56" s="334"/>
      <c r="BF56" s="334"/>
      <c r="BG56" s="335"/>
      <c r="BH56" s="336"/>
      <c r="BI56" s="336"/>
      <c r="BJ56" s="398"/>
      <c r="BK56" s="416"/>
      <c r="BL56" s="398"/>
      <c r="BM56" s="334"/>
      <c r="BN56" s="334"/>
      <c r="BO56" s="335"/>
      <c r="BP56" s="336"/>
      <c r="BQ56" s="336"/>
      <c r="BR56" s="398"/>
      <c r="BS56" s="416"/>
      <c r="BT56" s="398"/>
      <c r="BU56" s="334"/>
      <c r="BV56" s="334"/>
      <c r="BW56" s="335"/>
      <c r="BX56" s="336"/>
      <c r="BY56" s="336"/>
      <c r="BZ56" s="398"/>
      <c r="CA56" s="416"/>
      <c r="CB56" s="398"/>
      <c r="CC56" s="334"/>
      <c r="CD56" s="334"/>
      <c r="CE56" s="335"/>
      <c r="CF56" s="336"/>
      <c r="CG56" s="336"/>
      <c r="CH56" s="398"/>
      <c r="CI56" s="416"/>
      <c r="CJ56" s="398"/>
      <c r="CK56" s="334"/>
      <c r="CL56" s="334"/>
      <c r="CM56" s="335"/>
      <c r="CN56" s="336"/>
      <c r="CO56" s="336"/>
      <c r="CP56" s="398"/>
      <c r="CQ56" s="416"/>
      <c r="CR56" s="398"/>
      <c r="CS56" s="334"/>
      <c r="CT56" s="334"/>
      <c r="CU56" s="335"/>
      <c r="CV56" s="336"/>
      <c r="CW56" s="336"/>
      <c r="CX56" s="398"/>
      <c r="CY56" s="416"/>
      <c r="CZ56" s="398"/>
      <c r="DA56" s="334"/>
      <c r="DB56" s="334"/>
      <c r="DC56" s="335"/>
      <c r="DD56" s="336"/>
      <c r="DE56" s="336"/>
      <c r="DF56" s="398"/>
      <c r="DG56" s="416"/>
      <c r="DH56" s="398"/>
      <c r="DI56" s="334"/>
      <c r="DJ56" s="334"/>
      <c r="DK56" s="335"/>
      <c r="DL56" s="336"/>
      <c r="DM56" s="336"/>
      <c r="DN56" s="398"/>
      <c r="DO56" s="416"/>
      <c r="DP56" s="398"/>
      <c r="DQ56" s="334"/>
      <c r="DR56" s="334"/>
      <c r="DS56" s="335"/>
      <c r="DT56" s="336"/>
      <c r="DU56" s="336"/>
      <c r="DV56" s="398"/>
      <c r="DW56" s="416"/>
      <c r="DX56" s="398"/>
      <c r="DY56" s="334"/>
      <c r="DZ56" s="334"/>
      <c r="EA56" s="335"/>
      <c r="EB56" s="336"/>
      <c r="EC56" s="336"/>
      <c r="ED56" s="398"/>
      <c r="EE56" s="416"/>
      <c r="EF56" s="398"/>
      <c r="EG56" s="334"/>
      <c r="EH56" s="334"/>
      <c r="EI56" s="335"/>
      <c r="EJ56" s="336"/>
      <c r="EK56" s="336"/>
      <c r="EL56" s="398"/>
      <c r="EM56" s="416"/>
      <c r="EN56" s="398"/>
      <c r="EO56" s="334"/>
      <c r="EP56" s="334"/>
      <c r="EQ56" s="335"/>
      <c r="ER56" s="336"/>
      <c r="ES56" s="336"/>
      <c r="ET56" s="398"/>
      <c r="EU56" s="416"/>
      <c r="EV56" s="398"/>
      <c r="EW56" s="334"/>
      <c r="EX56" s="334"/>
      <c r="EY56" s="335"/>
      <c r="EZ56" s="336"/>
      <c r="FA56" s="336"/>
      <c r="FB56" s="398"/>
      <c r="FC56" s="416"/>
      <c r="FD56" s="398"/>
      <c r="FE56" s="334"/>
      <c r="FF56" s="334"/>
      <c r="FG56" s="335"/>
      <c r="FH56" s="336"/>
      <c r="FI56" s="336"/>
      <c r="FJ56" s="398"/>
      <c r="FK56" s="416"/>
      <c r="FL56" s="398"/>
      <c r="FM56" s="334"/>
      <c r="FN56" s="334"/>
      <c r="FO56" s="335"/>
      <c r="FP56" s="336"/>
      <c r="FQ56" s="336"/>
      <c r="FR56" s="398"/>
      <c r="FS56" s="416"/>
      <c r="FT56" s="398"/>
      <c r="FU56" s="334"/>
      <c r="FV56" s="334"/>
      <c r="FW56" s="335"/>
      <c r="FX56" s="336"/>
      <c r="FY56" s="336"/>
      <c r="FZ56" s="398"/>
      <c r="GA56" s="416"/>
      <c r="GB56" s="398"/>
      <c r="GC56" s="334"/>
      <c r="GD56" s="334"/>
      <c r="GE56" s="335"/>
      <c r="GF56" s="336"/>
      <c r="GG56" s="336"/>
      <c r="GH56" s="398"/>
      <c r="GI56" s="416"/>
      <c r="GJ56" s="398"/>
      <c r="GK56" s="334"/>
      <c r="GL56" s="334"/>
      <c r="GM56" s="335"/>
      <c r="GN56" s="336"/>
      <c r="GO56" s="336"/>
      <c r="GP56" s="398"/>
      <c r="GQ56" s="416"/>
      <c r="GR56" s="398"/>
      <c r="GS56" s="334"/>
      <c r="GT56" s="334"/>
      <c r="GU56" s="335"/>
      <c r="GV56" s="336"/>
      <c r="GW56" s="336"/>
      <c r="GX56" s="398"/>
      <c r="GY56" s="416"/>
      <c r="GZ56" s="398"/>
      <c r="HA56" s="334"/>
      <c r="HB56" s="334"/>
      <c r="HC56" s="335"/>
      <c r="HD56" s="336"/>
      <c r="HE56" s="336"/>
      <c r="HF56" s="398"/>
      <c r="HG56" s="416"/>
      <c r="HH56" s="398"/>
      <c r="HI56" s="334"/>
      <c r="HJ56" s="334"/>
      <c r="HK56" s="335"/>
      <c r="HL56" s="336"/>
      <c r="HM56" s="336"/>
      <c r="HN56" s="398"/>
      <c r="HO56" s="416"/>
      <c r="HP56" s="398"/>
      <c r="HQ56" s="334"/>
      <c r="HR56" s="334"/>
      <c r="HS56" s="335"/>
      <c r="HT56" s="336"/>
      <c r="HU56" s="336"/>
      <c r="HV56" s="398"/>
      <c r="HW56" s="416"/>
      <c r="HX56" s="398"/>
      <c r="HY56" s="334"/>
      <c r="HZ56" s="334"/>
      <c r="IA56" s="335"/>
      <c r="IB56" s="336"/>
      <c r="IC56" s="336"/>
      <c r="ID56" s="398"/>
      <c r="IE56" s="416"/>
      <c r="IF56" s="398"/>
      <c r="IG56" s="334"/>
      <c r="IH56" s="334"/>
      <c r="II56" s="335"/>
      <c r="IJ56" s="336"/>
      <c r="IK56" s="336"/>
      <c r="IL56" s="398"/>
      <c r="IM56" s="416"/>
      <c r="IN56" s="398"/>
      <c r="IO56" s="334"/>
      <c r="IP56" s="334"/>
      <c r="IQ56" s="335"/>
      <c r="IR56" s="336"/>
      <c r="IS56" s="336"/>
      <c r="IT56" s="398"/>
      <c r="IU56" s="416"/>
      <c r="IV56" s="398"/>
    </row>
    <row r="57" spans="1:256" s="8" customFormat="1" ht="20.25" customHeight="1">
      <c r="A57" s="180"/>
      <c r="B57" s="180"/>
      <c r="C57" s="181"/>
      <c r="D57" s="182"/>
      <c r="E57" s="182"/>
      <c r="F57" s="385"/>
      <c r="G57" s="800"/>
      <c r="H57" s="385"/>
      <c r="I57" s="334"/>
      <c r="J57" s="334"/>
      <c r="K57" s="335"/>
      <c r="L57" s="336"/>
      <c r="M57" s="336"/>
      <c r="N57" s="398"/>
      <c r="O57" s="416"/>
      <c r="P57" s="398"/>
      <c r="Q57" s="334"/>
      <c r="R57" s="334"/>
      <c r="S57" s="335"/>
      <c r="T57" s="336"/>
      <c r="U57" s="336"/>
      <c r="V57" s="398"/>
      <c r="W57" s="416"/>
      <c r="X57" s="398"/>
      <c r="Y57" s="334"/>
      <c r="Z57" s="334"/>
      <c r="AA57" s="335"/>
      <c r="AB57" s="336"/>
      <c r="AC57" s="336"/>
      <c r="AD57" s="398"/>
      <c r="AE57" s="416"/>
      <c r="AF57" s="398"/>
      <c r="AG57" s="334"/>
      <c r="AH57" s="334"/>
      <c r="AI57" s="335"/>
      <c r="AJ57" s="336"/>
      <c r="AK57" s="336"/>
      <c r="AL57" s="398"/>
      <c r="AM57" s="416"/>
      <c r="AN57" s="398"/>
      <c r="AO57" s="334"/>
      <c r="AP57" s="334"/>
      <c r="AQ57" s="335"/>
      <c r="AR57" s="336"/>
      <c r="AS57" s="336"/>
      <c r="AT57" s="398"/>
      <c r="AU57" s="416"/>
      <c r="AV57" s="398"/>
      <c r="AW57" s="334"/>
      <c r="AX57" s="334"/>
      <c r="AY57" s="335"/>
      <c r="AZ57" s="336"/>
      <c r="BA57" s="336"/>
      <c r="BB57" s="398"/>
      <c r="BC57" s="416"/>
      <c r="BD57" s="398"/>
      <c r="BE57" s="334"/>
      <c r="BF57" s="334"/>
      <c r="BG57" s="335"/>
      <c r="BH57" s="336"/>
      <c r="BI57" s="336"/>
      <c r="BJ57" s="398"/>
      <c r="BK57" s="416"/>
      <c r="BL57" s="398"/>
      <c r="BM57" s="334"/>
      <c r="BN57" s="334"/>
      <c r="BO57" s="335"/>
      <c r="BP57" s="336"/>
      <c r="BQ57" s="336"/>
      <c r="BR57" s="398"/>
      <c r="BS57" s="416"/>
      <c r="BT57" s="398"/>
      <c r="BU57" s="334"/>
      <c r="BV57" s="334"/>
      <c r="BW57" s="335"/>
      <c r="BX57" s="336"/>
      <c r="BY57" s="336"/>
      <c r="BZ57" s="398"/>
      <c r="CA57" s="416"/>
      <c r="CB57" s="398"/>
      <c r="CC57" s="334"/>
      <c r="CD57" s="334"/>
      <c r="CE57" s="335"/>
      <c r="CF57" s="336"/>
      <c r="CG57" s="336"/>
      <c r="CH57" s="398"/>
      <c r="CI57" s="416"/>
      <c r="CJ57" s="398"/>
      <c r="CK57" s="334"/>
      <c r="CL57" s="334"/>
      <c r="CM57" s="335"/>
      <c r="CN57" s="336"/>
      <c r="CO57" s="336"/>
      <c r="CP57" s="398"/>
      <c r="CQ57" s="416"/>
      <c r="CR57" s="398"/>
      <c r="CS57" s="334"/>
      <c r="CT57" s="334"/>
      <c r="CU57" s="335"/>
      <c r="CV57" s="336"/>
      <c r="CW57" s="336"/>
      <c r="CX57" s="398"/>
      <c r="CY57" s="416"/>
      <c r="CZ57" s="398"/>
      <c r="DA57" s="334"/>
      <c r="DB57" s="334"/>
      <c r="DC57" s="335"/>
      <c r="DD57" s="336"/>
      <c r="DE57" s="336"/>
      <c r="DF57" s="398"/>
      <c r="DG57" s="416"/>
      <c r="DH57" s="398"/>
      <c r="DI57" s="334"/>
      <c r="DJ57" s="334"/>
      <c r="DK57" s="335"/>
      <c r="DL57" s="336"/>
      <c r="DM57" s="336"/>
      <c r="DN57" s="398"/>
      <c r="DO57" s="416"/>
      <c r="DP57" s="398"/>
      <c r="DQ57" s="334"/>
      <c r="DR57" s="334"/>
      <c r="DS57" s="335"/>
      <c r="DT57" s="336"/>
      <c r="DU57" s="336"/>
      <c r="DV57" s="398"/>
      <c r="DW57" s="416"/>
      <c r="DX57" s="398"/>
      <c r="DY57" s="334"/>
      <c r="DZ57" s="334"/>
      <c r="EA57" s="335"/>
      <c r="EB57" s="336"/>
      <c r="EC57" s="336"/>
      <c r="ED57" s="398"/>
      <c r="EE57" s="416"/>
      <c r="EF57" s="398"/>
      <c r="EG57" s="334"/>
      <c r="EH57" s="334"/>
      <c r="EI57" s="335"/>
      <c r="EJ57" s="336"/>
      <c r="EK57" s="336"/>
      <c r="EL57" s="398"/>
      <c r="EM57" s="416"/>
      <c r="EN57" s="398"/>
      <c r="EO57" s="334"/>
      <c r="EP57" s="334"/>
      <c r="EQ57" s="335"/>
      <c r="ER57" s="336"/>
      <c r="ES57" s="336"/>
      <c r="ET57" s="398"/>
      <c r="EU57" s="416"/>
      <c r="EV57" s="398"/>
      <c r="EW57" s="334"/>
      <c r="EX57" s="334"/>
      <c r="EY57" s="335"/>
      <c r="EZ57" s="336"/>
      <c r="FA57" s="336"/>
      <c r="FB57" s="398"/>
      <c r="FC57" s="416"/>
      <c r="FD57" s="398"/>
      <c r="FE57" s="334"/>
      <c r="FF57" s="334"/>
      <c r="FG57" s="335"/>
      <c r="FH57" s="336"/>
      <c r="FI57" s="336"/>
      <c r="FJ57" s="398"/>
      <c r="FK57" s="416"/>
      <c r="FL57" s="398"/>
      <c r="FM57" s="334"/>
      <c r="FN57" s="334"/>
      <c r="FO57" s="335"/>
      <c r="FP57" s="336"/>
      <c r="FQ57" s="336"/>
      <c r="FR57" s="398"/>
      <c r="FS57" s="416"/>
      <c r="FT57" s="398"/>
      <c r="FU57" s="334"/>
      <c r="FV57" s="334"/>
      <c r="FW57" s="335"/>
      <c r="FX57" s="336"/>
      <c r="FY57" s="336"/>
      <c r="FZ57" s="398"/>
      <c r="GA57" s="416"/>
      <c r="GB57" s="398"/>
      <c r="GC57" s="334"/>
      <c r="GD57" s="334"/>
      <c r="GE57" s="335"/>
      <c r="GF57" s="336"/>
      <c r="GG57" s="336"/>
      <c r="GH57" s="398"/>
      <c r="GI57" s="416"/>
      <c r="GJ57" s="398"/>
      <c r="GK57" s="334"/>
      <c r="GL57" s="334"/>
      <c r="GM57" s="335"/>
      <c r="GN57" s="336"/>
      <c r="GO57" s="336"/>
      <c r="GP57" s="398"/>
      <c r="GQ57" s="416"/>
      <c r="GR57" s="398"/>
      <c r="GS57" s="334"/>
      <c r="GT57" s="334"/>
      <c r="GU57" s="335"/>
      <c r="GV57" s="336"/>
      <c r="GW57" s="336"/>
      <c r="GX57" s="398"/>
      <c r="GY57" s="416"/>
      <c r="GZ57" s="398"/>
      <c r="HA57" s="334"/>
      <c r="HB57" s="334"/>
      <c r="HC57" s="335"/>
      <c r="HD57" s="336"/>
      <c r="HE57" s="336"/>
      <c r="HF57" s="398"/>
      <c r="HG57" s="416"/>
      <c r="HH57" s="398"/>
      <c r="HI57" s="334"/>
      <c r="HJ57" s="334"/>
      <c r="HK57" s="335"/>
      <c r="HL57" s="336"/>
      <c r="HM57" s="336"/>
      <c r="HN57" s="398"/>
      <c r="HO57" s="416"/>
      <c r="HP57" s="398"/>
      <c r="HQ57" s="334"/>
      <c r="HR57" s="334"/>
      <c r="HS57" s="335"/>
      <c r="HT57" s="336"/>
      <c r="HU57" s="336"/>
      <c r="HV57" s="398"/>
      <c r="HW57" s="416"/>
      <c r="HX57" s="398"/>
      <c r="HY57" s="334"/>
      <c r="HZ57" s="334"/>
      <c r="IA57" s="335"/>
      <c r="IB57" s="336"/>
      <c r="IC57" s="336"/>
      <c r="ID57" s="398"/>
      <c r="IE57" s="416"/>
      <c r="IF57" s="398"/>
      <c r="IG57" s="334"/>
      <c r="IH57" s="334"/>
      <c r="II57" s="335"/>
      <c r="IJ57" s="336"/>
      <c r="IK57" s="336"/>
      <c r="IL57" s="398"/>
      <c r="IM57" s="416"/>
      <c r="IN57" s="398"/>
      <c r="IO57" s="334"/>
      <c r="IP57" s="334"/>
      <c r="IQ57" s="335"/>
      <c r="IR57" s="336"/>
      <c r="IS57" s="336"/>
      <c r="IT57" s="398"/>
      <c r="IU57" s="416"/>
      <c r="IV57" s="398"/>
    </row>
    <row r="58" spans="1:256" s="8" customFormat="1" ht="20.25" customHeight="1">
      <c r="A58" s="180"/>
      <c r="B58" s="180"/>
      <c r="C58" s="181"/>
      <c r="D58" s="182"/>
      <c r="E58" s="182"/>
      <c r="F58" s="385"/>
      <c r="G58" s="800"/>
      <c r="H58" s="385"/>
      <c r="I58" s="334"/>
      <c r="J58" s="334"/>
      <c r="K58" s="335"/>
      <c r="L58" s="336"/>
      <c r="M58" s="336"/>
      <c r="N58" s="398"/>
      <c r="O58" s="416"/>
      <c r="P58" s="398"/>
      <c r="Q58" s="334"/>
      <c r="R58" s="334"/>
      <c r="S58" s="335"/>
      <c r="T58" s="336"/>
      <c r="U58" s="336"/>
      <c r="V58" s="398"/>
      <c r="W58" s="416"/>
      <c r="X58" s="398"/>
      <c r="Y58" s="334"/>
      <c r="Z58" s="334"/>
      <c r="AA58" s="335"/>
      <c r="AB58" s="336"/>
      <c r="AC58" s="336"/>
      <c r="AD58" s="398"/>
      <c r="AE58" s="416"/>
      <c r="AF58" s="398"/>
      <c r="AG58" s="334"/>
      <c r="AH58" s="334"/>
      <c r="AI58" s="335"/>
      <c r="AJ58" s="336"/>
      <c r="AK58" s="336"/>
      <c r="AL58" s="398"/>
      <c r="AM58" s="416"/>
      <c r="AN58" s="398"/>
      <c r="AO58" s="334"/>
      <c r="AP58" s="334"/>
      <c r="AQ58" s="335"/>
      <c r="AR58" s="336"/>
      <c r="AS58" s="336"/>
      <c r="AT58" s="398"/>
      <c r="AU58" s="416"/>
      <c r="AV58" s="398"/>
      <c r="AW58" s="334"/>
      <c r="AX58" s="334"/>
      <c r="AY58" s="335"/>
      <c r="AZ58" s="336"/>
      <c r="BA58" s="336"/>
      <c r="BB58" s="398"/>
      <c r="BC58" s="416"/>
      <c r="BD58" s="398"/>
      <c r="BE58" s="334"/>
      <c r="BF58" s="334"/>
      <c r="BG58" s="335"/>
      <c r="BH58" s="336"/>
      <c r="BI58" s="336"/>
      <c r="BJ58" s="398"/>
      <c r="BK58" s="416"/>
      <c r="BL58" s="398"/>
      <c r="BM58" s="334"/>
      <c r="BN58" s="334"/>
      <c r="BO58" s="335"/>
      <c r="BP58" s="336"/>
      <c r="BQ58" s="336"/>
      <c r="BR58" s="398"/>
      <c r="BS58" s="416"/>
      <c r="BT58" s="398"/>
      <c r="BU58" s="334"/>
      <c r="BV58" s="334"/>
      <c r="BW58" s="335"/>
      <c r="BX58" s="336"/>
      <c r="BY58" s="336"/>
      <c r="BZ58" s="398"/>
      <c r="CA58" s="416"/>
      <c r="CB58" s="398"/>
      <c r="CC58" s="334"/>
      <c r="CD58" s="334"/>
      <c r="CE58" s="335"/>
      <c r="CF58" s="336"/>
      <c r="CG58" s="336"/>
      <c r="CH58" s="398"/>
      <c r="CI58" s="416"/>
      <c r="CJ58" s="398"/>
      <c r="CK58" s="334"/>
      <c r="CL58" s="334"/>
      <c r="CM58" s="335"/>
      <c r="CN58" s="336"/>
      <c r="CO58" s="336"/>
      <c r="CP58" s="398"/>
      <c r="CQ58" s="416"/>
      <c r="CR58" s="398"/>
      <c r="CS58" s="334"/>
      <c r="CT58" s="334"/>
      <c r="CU58" s="335"/>
      <c r="CV58" s="336"/>
      <c r="CW58" s="336"/>
      <c r="CX58" s="398"/>
      <c r="CY58" s="416"/>
      <c r="CZ58" s="398"/>
      <c r="DA58" s="334"/>
      <c r="DB58" s="334"/>
      <c r="DC58" s="335"/>
      <c r="DD58" s="336"/>
      <c r="DE58" s="336"/>
      <c r="DF58" s="398"/>
      <c r="DG58" s="416"/>
      <c r="DH58" s="398"/>
      <c r="DI58" s="334"/>
      <c r="DJ58" s="334"/>
      <c r="DK58" s="335"/>
      <c r="DL58" s="336"/>
      <c r="DM58" s="336"/>
      <c r="DN58" s="398"/>
      <c r="DO58" s="416"/>
      <c r="DP58" s="398"/>
      <c r="DQ58" s="334"/>
      <c r="DR58" s="334"/>
      <c r="DS58" s="335"/>
      <c r="DT58" s="336"/>
      <c r="DU58" s="336"/>
      <c r="DV58" s="398"/>
      <c r="DW58" s="416"/>
      <c r="DX58" s="398"/>
      <c r="DY58" s="334"/>
      <c r="DZ58" s="334"/>
      <c r="EA58" s="335"/>
      <c r="EB58" s="336"/>
      <c r="EC58" s="336"/>
      <c r="ED58" s="398"/>
      <c r="EE58" s="416"/>
      <c r="EF58" s="398"/>
      <c r="EG58" s="334"/>
      <c r="EH58" s="334"/>
      <c r="EI58" s="335"/>
      <c r="EJ58" s="336"/>
      <c r="EK58" s="336"/>
      <c r="EL58" s="398"/>
      <c r="EM58" s="416"/>
      <c r="EN58" s="398"/>
      <c r="EO58" s="334"/>
      <c r="EP58" s="334"/>
      <c r="EQ58" s="335"/>
      <c r="ER58" s="336"/>
      <c r="ES58" s="336"/>
      <c r="ET58" s="398"/>
      <c r="EU58" s="416"/>
      <c r="EV58" s="398"/>
      <c r="EW58" s="334"/>
      <c r="EX58" s="334"/>
      <c r="EY58" s="335"/>
      <c r="EZ58" s="336"/>
      <c r="FA58" s="336"/>
      <c r="FB58" s="398"/>
      <c r="FC58" s="416"/>
      <c r="FD58" s="398"/>
      <c r="FE58" s="334"/>
      <c r="FF58" s="334"/>
      <c r="FG58" s="335"/>
      <c r="FH58" s="336"/>
      <c r="FI58" s="336"/>
      <c r="FJ58" s="398"/>
      <c r="FK58" s="416"/>
      <c r="FL58" s="398"/>
      <c r="FM58" s="334"/>
      <c r="FN58" s="334"/>
      <c r="FO58" s="335"/>
      <c r="FP58" s="336"/>
      <c r="FQ58" s="336"/>
      <c r="FR58" s="398"/>
      <c r="FS58" s="416"/>
      <c r="FT58" s="398"/>
      <c r="FU58" s="334"/>
      <c r="FV58" s="334"/>
      <c r="FW58" s="335"/>
      <c r="FX58" s="336"/>
      <c r="FY58" s="336"/>
      <c r="FZ58" s="398"/>
      <c r="GA58" s="416"/>
      <c r="GB58" s="398"/>
      <c r="GC58" s="334"/>
      <c r="GD58" s="334"/>
      <c r="GE58" s="335"/>
      <c r="GF58" s="336"/>
      <c r="GG58" s="336"/>
      <c r="GH58" s="398"/>
      <c r="GI58" s="416"/>
      <c r="GJ58" s="398"/>
      <c r="GK58" s="334"/>
      <c r="GL58" s="334"/>
      <c r="GM58" s="335"/>
      <c r="GN58" s="336"/>
      <c r="GO58" s="336"/>
      <c r="GP58" s="398"/>
      <c r="GQ58" s="416"/>
      <c r="GR58" s="398"/>
      <c r="GS58" s="334"/>
      <c r="GT58" s="334"/>
      <c r="GU58" s="335"/>
      <c r="GV58" s="336"/>
      <c r="GW58" s="336"/>
      <c r="GX58" s="398"/>
      <c r="GY58" s="416"/>
      <c r="GZ58" s="398"/>
      <c r="HA58" s="334"/>
      <c r="HB58" s="334"/>
      <c r="HC58" s="335"/>
      <c r="HD58" s="336"/>
      <c r="HE58" s="336"/>
      <c r="HF58" s="398"/>
      <c r="HG58" s="416"/>
      <c r="HH58" s="398"/>
      <c r="HI58" s="334"/>
      <c r="HJ58" s="334"/>
      <c r="HK58" s="335"/>
      <c r="HL58" s="336"/>
      <c r="HM58" s="336"/>
      <c r="HN58" s="398"/>
      <c r="HO58" s="416"/>
      <c r="HP58" s="398"/>
      <c r="HQ58" s="334"/>
      <c r="HR58" s="334"/>
      <c r="HS58" s="335"/>
      <c r="HT58" s="336"/>
      <c r="HU58" s="336"/>
      <c r="HV58" s="398"/>
      <c r="HW58" s="416"/>
      <c r="HX58" s="398"/>
      <c r="HY58" s="334"/>
      <c r="HZ58" s="334"/>
      <c r="IA58" s="335"/>
      <c r="IB58" s="336"/>
      <c r="IC58" s="336"/>
      <c r="ID58" s="398"/>
      <c r="IE58" s="416"/>
      <c r="IF58" s="398"/>
      <c r="IG58" s="334"/>
      <c r="IH58" s="334"/>
      <c r="II58" s="335"/>
      <c r="IJ58" s="336"/>
      <c r="IK58" s="336"/>
      <c r="IL58" s="398"/>
      <c r="IM58" s="416"/>
      <c r="IN58" s="398"/>
      <c r="IO58" s="334"/>
      <c r="IP58" s="334"/>
      <c r="IQ58" s="335"/>
      <c r="IR58" s="336"/>
      <c r="IS58" s="336"/>
      <c r="IT58" s="398"/>
      <c r="IU58" s="416"/>
      <c r="IV58" s="398"/>
    </row>
    <row r="59" spans="1:7" ht="18">
      <c r="A59" s="14" t="s">
        <v>263</v>
      </c>
      <c r="E59" s="94"/>
      <c r="F59" s="93"/>
      <c r="G59" s="94"/>
    </row>
    <row r="60" spans="1:7" ht="18.75">
      <c r="A60" s="15" t="s">
        <v>104</v>
      </c>
      <c r="E60" s="931"/>
      <c r="F60" s="932"/>
      <c r="G60" s="932"/>
    </row>
    <row r="61" spans="1:7" ht="18.75">
      <c r="A61" s="15" t="s">
        <v>93</v>
      </c>
      <c r="E61" s="94"/>
      <c r="F61" s="93"/>
      <c r="G61" s="94"/>
    </row>
    <row r="62" spans="2:7" ht="18.75">
      <c r="B62" s="12"/>
      <c r="E62" s="94"/>
      <c r="F62" s="93"/>
      <c r="G62" s="94"/>
    </row>
    <row r="64" spans="2:7" ht="18.75">
      <c r="B64" s="12"/>
      <c r="F64" s="16"/>
      <c r="G64" s="16"/>
    </row>
    <row r="65" ht="18.75">
      <c r="B65" s="12"/>
    </row>
    <row r="66" spans="3:7" ht="18">
      <c r="C66" s="11"/>
      <c r="D66" s="4"/>
      <c r="E66" s="88"/>
      <c r="F66" s="9"/>
      <c r="G66" s="10"/>
    </row>
    <row r="67" spans="2:7" ht="18">
      <c r="B67" s="13"/>
      <c r="C67" s="11"/>
      <c r="D67" s="4"/>
      <c r="E67" s="88"/>
      <c r="F67" s="9"/>
      <c r="G67" s="10"/>
    </row>
    <row r="68" spans="2:7" ht="18">
      <c r="B68" s="13"/>
      <c r="C68" s="11"/>
      <c r="D68" s="4"/>
      <c r="E68" s="88"/>
      <c r="F68" s="9"/>
      <c r="G68" s="10"/>
    </row>
    <row r="69" spans="2:7" ht="18">
      <c r="B69" s="13"/>
      <c r="C69" s="11"/>
      <c r="D69" s="4"/>
      <c r="E69" s="88"/>
      <c r="F69" s="9"/>
      <c r="G69" s="10"/>
    </row>
    <row r="70" spans="2:7" ht="18">
      <c r="B70" s="13"/>
      <c r="C70" s="11"/>
      <c r="D70" s="4"/>
      <c r="E70" s="88"/>
      <c r="F70" s="9"/>
      <c r="G70" s="10"/>
    </row>
    <row r="71" spans="2:7" ht="18">
      <c r="B71" s="13"/>
      <c r="C71" s="11"/>
      <c r="D71" s="4"/>
      <c r="E71" s="88"/>
      <c r="F71" s="9"/>
      <c r="G71" s="10"/>
    </row>
    <row r="72" spans="2:7" ht="18">
      <c r="B72" s="13"/>
      <c r="C72" s="11"/>
      <c r="D72" s="4"/>
      <c r="E72" s="88"/>
      <c r="F72" s="9"/>
      <c r="G72" s="10"/>
    </row>
    <row r="73" spans="2:7" ht="18">
      <c r="B73" s="13"/>
      <c r="C73" s="11"/>
      <c r="D73" s="4"/>
      <c r="E73" s="88"/>
      <c r="F73" s="9"/>
      <c r="G73" s="10"/>
    </row>
    <row r="74" spans="2:7" ht="18.75" customHeight="1">
      <c r="B74" s="13"/>
      <c r="C74" s="11"/>
      <c r="D74" s="4"/>
      <c r="E74" s="88"/>
      <c r="F74" s="9"/>
      <c r="G74" s="10"/>
    </row>
    <row r="106" ht="15" customHeight="1" hidden="1"/>
    <row r="107" ht="15.75" customHeight="1" hidden="1"/>
    <row r="108" ht="26.25" customHeight="1" hidden="1"/>
    <row r="109" ht="27" customHeight="1" hidden="1"/>
    <row r="110" ht="27" customHeight="1" hidden="1"/>
    <row r="111" ht="18" hidden="1"/>
    <row r="114" ht="18" hidden="1"/>
    <row r="115" ht="18" hidden="1"/>
    <row r="116" ht="18" hidden="1"/>
    <row r="121" ht="18" hidden="1"/>
    <row r="122" ht="18" hidden="1"/>
    <row r="123" ht="18" hidden="1"/>
    <row r="124" ht="18" hidden="1"/>
    <row r="125" ht="18" hidden="1"/>
    <row r="126" ht="18" hidden="1"/>
    <row r="130" ht="18" hidden="1"/>
    <row r="131" ht="18" hidden="1"/>
    <row r="132" ht="18" hidden="1"/>
    <row r="133" ht="18" hidden="1"/>
    <row r="137" ht="18" hidden="1"/>
    <row r="138" ht="18" hidden="1"/>
    <row r="139" ht="18" hidden="1"/>
    <row r="140" ht="18" hidden="1"/>
    <row r="141" ht="18" hidden="1"/>
    <row r="142" ht="18" hidden="1"/>
    <row r="143" ht="20.25" customHeight="1"/>
    <row r="144" ht="18" hidden="1"/>
    <row r="145" ht="18" hidden="1"/>
    <row r="147" ht="18" hidden="1"/>
    <row r="150" ht="18" hidden="1"/>
    <row r="151" ht="18" hidden="1"/>
    <row r="152" ht="18" hidden="1"/>
    <row r="153" ht="18" hidden="1"/>
    <row r="154" ht="18" hidden="1"/>
    <row r="155" ht="18" hidden="1"/>
    <row r="156" ht="18" hidden="1"/>
    <row r="159" ht="18" hidden="1"/>
    <row r="160" ht="18" hidden="1"/>
    <row r="161" ht="18" hidden="1"/>
    <row r="162" ht="18" hidden="1"/>
    <row r="163" ht="18" hidden="1"/>
    <row r="164" ht="18" hidden="1"/>
    <row r="169" ht="18" hidden="1"/>
    <row r="170" ht="18" hidden="1"/>
    <row r="173" ht="18" hidden="1"/>
    <row r="174" ht="18" hidden="1"/>
    <row r="175" ht="20.25" customHeight="1"/>
    <row r="176" ht="18" hidden="1"/>
    <row r="180" ht="18" hidden="1"/>
    <row r="182" ht="18" hidden="1"/>
    <row r="184" ht="18" hidden="1"/>
    <row r="185" ht="18" hidden="1"/>
    <row r="186" ht="18" hidden="1"/>
    <row r="187" ht="18" hidden="1"/>
    <row r="188" ht="18" hidden="1"/>
    <row r="189" ht="18" hidden="1"/>
    <row r="190" ht="18" hidden="1"/>
    <row r="191" ht="18" hidden="1"/>
    <row r="195" ht="18" customHeight="1" hidden="1"/>
    <row r="197" ht="18" customHeight="1" hidden="1"/>
    <row r="198" ht="18" hidden="1"/>
    <row r="203" ht="18" customHeight="1"/>
    <row r="204" ht="18" customHeight="1"/>
    <row r="209" ht="18" customHeight="1" hidden="1"/>
    <row r="212" ht="18" customHeight="1"/>
    <row r="213" ht="18" hidden="1"/>
    <row r="214" ht="18" customHeight="1" hidden="1"/>
    <row r="215" ht="18" customHeight="1" hidden="1"/>
    <row r="216" ht="18" customHeight="1" hidden="1"/>
    <row r="219" ht="18" customHeight="1"/>
    <row r="223" ht="18" customHeight="1"/>
    <row r="225" ht="18" customHeight="1"/>
    <row r="228" ht="18" customHeight="1" hidden="1"/>
    <row r="229" ht="18" customHeight="1"/>
    <row r="232" ht="18" customHeight="1"/>
    <row r="233" ht="18" hidden="1"/>
    <row r="234" ht="18" customHeight="1" hidden="1"/>
    <row r="237" ht="18" hidden="1"/>
    <row r="241" ht="18" customHeight="1" hidden="1"/>
    <row r="242" ht="18" hidden="1"/>
    <row r="244" ht="18" customHeight="1" hidden="1"/>
    <row r="245" ht="18" customHeight="1"/>
    <row r="253" ht="18" hidden="1"/>
    <row r="254" ht="18" hidden="1"/>
    <row r="255" ht="18" hidden="1"/>
    <row r="256" ht="18" hidden="1"/>
    <row r="258" ht="18" hidden="1"/>
    <row r="259" ht="18" hidden="1"/>
    <row r="260" ht="18" hidden="1"/>
    <row r="261" ht="18" hidden="1"/>
    <row r="262" ht="18" hidden="1"/>
    <row r="263" ht="18" hidden="1"/>
    <row r="264" ht="18" hidden="1"/>
    <row r="265" ht="18" hidden="1"/>
    <row r="266" ht="18" hidden="1"/>
    <row r="267" ht="18" hidden="1"/>
    <row r="270" ht="18" hidden="1"/>
    <row r="271" ht="18" hidden="1"/>
    <row r="273" ht="18" hidden="1"/>
    <row r="274" ht="18" hidden="1"/>
    <row r="275" ht="18" hidden="1"/>
    <row r="277" ht="15" customHeight="1" hidden="1"/>
    <row r="278" ht="15" customHeight="1"/>
    <row r="280" ht="15.75" customHeight="1"/>
    <row r="284" ht="18" hidden="1"/>
    <row r="286" ht="18" hidden="1"/>
    <row r="287" ht="18" hidden="1"/>
    <row r="289" ht="18" hidden="1"/>
    <row r="290" ht="18.75" customHeight="1"/>
    <row r="291" ht="18" hidden="1"/>
    <row r="294" ht="18" hidden="1"/>
    <row r="295" ht="18" hidden="1"/>
    <row r="296" ht="18" hidden="1"/>
    <row r="297" ht="18" hidden="1"/>
    <row r="298" ht="18" hidden="1"/>
    <row r="301" ht="18" hidden="1"/>
    <row r="302" ht="18" hidden="1"/>
    <row r="306" ht="18" hidden="1"/>
    <row r="307" ht="18" hidden="1"/>
    <row r="308" ht="18" hidden="1"/>
    <row r="310" ht="18" hidden="1"/>
    <row r="311" ht="18" hidden="1"/>
    <row r="312" ht="18" hidden="1"/>
    <row r="313" ht="18" hidden="1"/>
    <row r="351" ht="30" customHeight="1"/>
  </sheetData>
  <sheetProtection/>
  <mergeCells count="5">
    <mergeCell ref="A8:H8"/>
    <mergeCell ref="E60:G60"/>
    <mergeCell ref="D2:H2"/>
    <mergeCell ref="D4:H4"/>
    <mergeCell ref="I43:M44"/>
  </mergeCells>
  <hyperlinks>
    <hyperlink ref="A6" r:id="rId1" display="www.restoracia.by  "/>
    <hyperlink ref="A7" r:id="rId2" display="www.facebook.com/restoracia"/>
  </hyperlinks>
  <printOptions/>
  <pageMargins left="0.3937007874015748" right="0.1968503937007874" top="0.5511811023622047" bottom="0.5511811023622047" header="0.31496062992125984" footer="0.31496062992125984"/>
  <pageSetup horizontalDpi="600" verticalDpi="600" orientation="portrait" paperSize="9" scale="4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Кабачевская Алена</cp:lastModifiedBy>
  <cp:lastPrinted>2018-06-21T10:12:23Z</cp:lastPrinted>
  <dcterms:created xsi:type="dcterms:W3CDTF">1996-10-08T23:32:33Z</dcterms:created>
  <dcterms:modified xsi:type="dcterms:W3CDTF">2018-07-10T08:12:18Z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